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TERCER REPORTE\"/>
    </mc:Choice>
  </mc:AlternateContent>
  <xr:revisionPtr revIDLastSave="0" documentId="13_ncr:1_{D003F921-31ED-4F4A-AEE1-7F8E4B916FE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3" l="1"/>
  <c r="L19" i="23"/>
  <c r="L18" i="23"/>
  <c r="L17" i="23"/>
  <c r="I17" i="23"/>
  <c r="L16" i="23"/>
  <c r="I16" i="23"/>
  <c r="L15" i="23"/>
  <c r="L14" i="23"/>
  <c r="L14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9" i="22" s="1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30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<sst xmlns="http://schemas.openxmlformats.org/spreadsheetml/2006/main" count="214" uniqueCount="50">
  <si>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</si>
  <si>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</si>
  <si>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</si>
  <si>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</si>
  <si>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</si>
  <si>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</si>
  <si>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</si>
  <si>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</si>
  <si>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</si>
  <si>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</si>
  <si>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</si>
  <si>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</si>
  <si>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</si>
  <si>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</si>
  <si>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</si>
  <si>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</si>
  <si>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</si>
  <si>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</si>
  <si>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</si>
  <si>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</si>
  <si>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</si>
  <si>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</si>
  <si>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</si>
  <si>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</si>
  <si>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</si>
  <si>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</si>
  <si>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</si>
  <si>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</si>
  <si>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</si>
  <si>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</si>
  <si>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</si>
  <si>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</si>
  <si>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</si>
  <si>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</si>
  <si>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</si>
  <si>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</si>
  <si>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SISTEMAS DE INFORMCIÓN DE MERCADOTECNIA</t>
  </si>
  <si>
    <t>607 B</t>
  </si>
  <si>
    <t>ADMINISTRACION DE LA SALUD Y SEGURIDAD OCUPACIONAL</t>
  </si>
  <si>
    <t>PLAN DE NEGOCIOS</t>
  </si>
  <si>
    <t>807 B</t>
  </si>
  <si>
    <t>607 A</t>
  </si>
  <si>
    <t>DIRECCION DE PROYECTOS DE INNOVACION EM'PRESARIAL</t>
  </si>
  <si>
    <t>807 A</t>
  </si>
  <si>
    <t>INGENIERIA ECONOMICA</t>
  </si>
  <si>
    <t>407 B</t>
  </si>
  <si>
    <t>FEBRERO JUNIO 2025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</si>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</sst>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5" zoomScale="85" zoomScaleNormal="85" zoomScaleSheetLayoutView="100" workbookViewId="0">
      <selection activeCell="A17" sqref="A17:XFD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5</v>
      </c>
      <c r="I8" s="38" t="s">
        <v>7</v>
      </c>
      <c r="J8" s="38"/>
      <c r="K8" s="38"/>
      <c r="L8" s="32" t="s">
        <v>46</v>
      </c>
      <c r="M8" s="32"/>
      <c r="N8" s="32"/>
    </row>
    <row r="10" spans="1:14" ht="13" x14ac:dyDescent="0.3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9" si="0">K14/E14</f>
        <v>0</v>
      </c>
      <c r="M14" s="9">
        <v>93</v>
      </c>
      <c r="N14" s="15">
        <v>0.85</v>
      </c>
    </row>
    <row r="15" spans="1:14" s="11" customFormat="1" ht="25" x14ac:dyDescent="0.25">
      <c r="A15" s="8" t="s">
        <v>38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26</v>
      </c>
      <c r="G15" s="9"/>
      <c r="H15" s="10"/>
      <c r="I15" s="9">
        <f t="shared" ref="I15:I29" si="1">(E15-SUM(F15:G15))-K15</f>
        <v>5</v>
      </c>
      <c r="J15" s="10"/>
      <c r="K15" s="9">
        <v>0</v>
      </c>
      <c r="L15" s="10">
        <f t="shared" si="0"/>
        <v>0</v>
      </c>
      <c r="M15" s="9">
        <v>77</v>
      </c>
      <c r="N15" s="15">
        <v>0.74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14</v>
      </c>
      <c r="F16" s="9">
        <v>14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ht="25" x14ac:dyDescent="0.25">
      <c r="A17" s="8" t="s">
        <v>42</v>
      </c>
      <c r="B17" s="9" t="s">
        <v>21</v>
      </c>
      <c r="C17" s="9" t="s">
        <v>43</v>
      </c>
      <c r="D17" s="9" t="s">
        <v>33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0.64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33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68</v>
      </c>
      <c r="N18" s="15">
        <v>0.65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108</v>
      </c>
      <c r="F29" s="17">
        <f>SUM(F14:F21)</f>
        <v>98</v>
      </c>
      <c r="G29" s="17">
        <f>SUM(G14:G21)</f>
        <v>0</v>
      </c>
      <c r="H29" s="18">
        <f>SUM(F29:G29)/E29</f>
        <v>0.90740740740740744</v>
      </c>
      <c r="I29" s="17">
        <f t="shared" si="1"/>
        <v>10</v>
      </c>
      <c r="J29" s="18">
        <f t="shared" ref="J29" si="2">I29/E29</f>
        <v>9.2592592592592587E-2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0.77600000000000002</v>
      </c>
    </row>
    <row r="31" spans="1:14" ht="120" customHeight="1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5">
      <c r="A33" s="12"/>
    </row>
    <row r="34" spans="1:10" ht="13" x14ac:dyDescent="0.3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5">
      <c r="B35" s="31"/>
      <c r="C35" s="31"/>
      <c r="D35" s="31"/>
      <c r="G35" s="32"/>
      <c r="H35" s="32"/>
      <c r="I35" s="32"/>
      <c r="J35" s="32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6" t="str">
        <f>B10</f>
        <v>DADE. ASAHI NEGRETE ANOTA</v>
      </c>
      <c r="C38" s="26"/>
      <c r="D38" s="26"/>
      <c r="E38" s="13"/>
      <c r="F38" s="13"/>
      <c r="G38" s="26" t="s">
        <v>34</v>
      </c>
      <c r="H38" s="26"/>
      <c r="I38" s="26"/>
      <c r="J38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7" zoomScale="85" zoomScaleNormal="85" zoomScaleSheetLayoutView="100" workbookViewId="0">
      <selection activeCell="L26" sqref="L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2025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0</v>
      </c>
      <c r="F30" s="17">
        <f>SUM(F14:F29)</f>
        <v>0</v>
      </c>
      <c r="G30" s="17">
        <f>SUM(G14:G29)</f>
        <v>0</v>
      </c>
      <c r="H30" s="18" t="e">
        <f>SUM(F30:G30)/E30</f>
        <v>#DIV/0!</v>
      </c>
      <c r="I30" s="17">
        <f t="shared" ref="I30" si="0">(E30-SUM(F30:G30))-K30</f>
        <v>0</v>
      </c>
      <c r="J30" s="18" t="e">
        <f t="shared" ref="J30" si="1">I30/E30</f>
        <v>#DIV/0!</v>
      </c>
      <c r="K30" s="17">
        <f>SUM(K14:K29)</f>
        <v>0</v>
      </c>
      <c r="L30" s="18" t="e">
        <f t="shared" ref="L30" si="2">K30/E30</f>
        <v>#DIV/0!</v>
      </c>
      <c r="M30" s="17" t="e">
        <f>AVERAGE(M14:M29)</f>
        <v>#DIV/0!</v>
      </c>
      <c r="N30" s="19" t="e">
        <f>AVERAGE(N14:N29)</f>
        <v>#DIV/0!</v>
      </c>
    </row>
    <row r="32" spans="1:14" ht="120" customHeight="1" x14ac:dyDescent="0.25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5">
      <c r="A34" s="12"/>
    </row>
    <row r="35" spans="1:10" ht="13" x14ac:dyDescent="0.3">
      <c r="B35" s="29" t="s">
        <v>27</v>
      </c>
      <c r="C35" s="29"/>
      <c r="D35" s="29"/>
      <c r="G35" s="30" t="s">
        <v>28</v>
      </c>
      <c r="H35" s="30"/>
      <c r="I35" s="30"/>
      <c r="J35" s="30"/>
    </row>
    <row r="36" spans="1:10" ht="62.25" customHeight="1" x14ac:dyDescent="0.25">
      <c r="B36" s="31"/>
      <c r="C36" s="31"/>
      <c r="D36" s="31"/>
      <c r="G36" s="32"/>
      <c r="H36" s="32"/>
      <c r="I36" s="32"/>
      <c r="J36" s="32"/>
    </row>
    <row r="37" spans="1:10" hidden="1" x14ac:dyDescent="0.25">
      <c r="A37" s="25" t="e">
        <v>#REF!</v>
      </c>
      <c r="B37" s="25"/>
      <c r="C37" s="6"/>
      <c r="E37" s="25"/>
      <c r="F37" s="25"/>
      <c r="G37" s="25"/>
      <c r="H37" s="25"/>
    </row>
    <row r="38" spans="1:10" hidden="1" x14ac:dyDescent="0.25"/>
    <row r="39" spans="1:10" ht="45" customHeight="1" x14ac:dyDescent="0.25">
      <c r="B39" s="26" t="str">
        <f>B10</f>
        <v>DADE. ASAHI NEGRETE ANOTA</v>
      </c>
      <c r="C39" s="26"/>
      <c r="D39" s="26"/>
      <c r="E39" s="13"/>
      <c r="F39" s="13"/>
      <c r="G39" s="26"/>
      <c r="H39" s="26"/>
      <c r="I39" s="26"/>
      <c r="J39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A22" sqref="A22:XFD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2025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8" t="s">
        <v>36</v>
      </c>
      <c r="B14" s="9" t="s">
        <v>47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1" si="0">K14/E14</f>
        <v>0</v>
      </c>
      <c r="M14" s="9">
        <v>90</v>
      </c>
      <c r="N14" s="15">
        <v>0.78</v>
      </c>
    </row>
    <row r="15" spans="1:14" s="11" customFormat="1" ht="25" x14ac:dyDescent="0.25">
      <c r="A15" s="8" t="s">
        <v>36</v>
      </c>
      <c r="B15" s="9" t="s">
        <v>48</v>
      </c>
      <c r="C15" s="9" t="s">
        <v>37</v>
      </c>
      <c r="D15" s="9" t="s">
        <v>33</v>
      </c>
      <c r="E15" s="9">
        <v>27</v>
      </c>
      <c r="F15" s="9">
        <v>26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96</v>
      </c>
      <c r="N15" s="15">
        <v>0.81</v>
      </c>
    </row>
    <row r="16" spans="1:14" s="11" customFormat="1" ht="25" x14ac:dyDescent="0.25">
      <c r="A16" s="8" t="s">
        <v>38</v>
      </c>
      <c r="B16" s="9" t="s">
        <v>47</v>
      </c>
      <c r="C16" s="9" t="s">
        <v>41</v>
      </c>
      <c r="D16" s="9" t="s">
        <v>33</v>
      </c>
      <c r="E16" s="9">
        <v>31</v>
      </c>
      <c r="F16" s="9">
        <v>29</v>
      </c>
      <c r="G16" s="9"/>
      <c r="H16" s="10"/>
      <c r="I16" s="9">
        <f t="shared" ref="I16" si="1">(E16-SUM(F16:G16))-K16</f>
        <v>2</v>
      </c>
      <c r="J16" s="10"/>
      <c r="K16" s="9">
        <v>0</v>
      </c>
      <c r="L16" s="10">
        <f t="shared" si="0"/>
        <v>0</v>
      </c>
      <c r="M16" s="9">
        <v>87</v>
      </c>
      <c r="N16" s="15">
        <v>0.81</v>
      </c>
    </row>
    <row r="17" spans="1:14" s="11" customFormat="1" ht="25" x14ac:dyDescent="0.25">
      <c r="A17" s="8" t="s">
        <v>38</v>
      </c>
      <c r="B17" s="9" t="s">
        <v>48</v>
      </c>
      <c r="C17" s="9" t="s">
        <v>41</v>
      </c>
      <c r="D17" s="9" t="s">
        <v>33</v>
      </c>
      <c r="E17" s="9">
        <v>31</v>
      </c>
      <c r="F17" s="9">
        <v>29</v>
      </c>
      <c r="G17" s="9"/>
      <c r="H17" s="10"/>
      <c r="I17" s="9">
        <f t="shared" ref="I17" si="2">(E17-SUM(F17:G17))-K17</f>
        <v>2</v>
      </c>
      <c r="J17" s="10"/>
      <c r="K17" s="9">
        <v>0</v>
      </c>
      <c r="L17" s="10">
        <f t="shared" si="0"/>
        <v>0</v>
      </c>
      <c r="M17" s="9">
        <v>91</v>
      </c>
      <c r="N17" s="15">
        <v>0.87</v>
      </c>
    </row>
    <row r="18" spans="1:14" s="11" customFormat="1" x14ac:dyDescent="0.25">
      <c r="A18" s="8" t="s">
        <v>39</v>
      </c>
      <c r="B18" s="9" t="s">
        <v>48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94</v>
      </c>
      <c r="N18" s="15">
        <v>0.65</v>
      </c>
    </row>
    <row r="19" spans="1:14" s="11" customFormat="1" x14ac:dyDescent="0.25">
      <c r="A19" s="8" t="s">
        <v>39</v>
      </c>
      <c r="B19" s="9" t="s">
        <v>49</v>
      </c>
      <c r="C19" s="9" t="s">
        <v>40</v>
      </c>
      <c r="D19" s="9" t="s">
        <v>33</v>
      </c>
      <c r="E19" s="9">
        <v>14</v>
      </c>
      <c r="F19" s="9">
        <v>14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95</v>
      </c>
      <c r="N19" s="15">
        <v>0.71</v>
      </c>
    </row>
    <row r="20" spans="1:14" s="11" customFormat="1" ht="25" x14ac:dyDescent="0.25">
      <c r="A20" s="8" t="s">
        <v>42</v>
      </c>
      <c r="B20" s="9" t="s">
        <v>47</v>
      </c>
      <c r="C20" s="9" t="s">
        <v>43</v>
      </c>
      <c r="D20" s="9" t="s">
        <v>33</v>
      </c>
      <c r="E20" s="9">
        <v>22</v>
      </c>
      <c r="F20" s="9">
        <v>22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8" t="s">
        <v>44</v>
      </c>
      <c r="B21" s="9" t="s">
        <v>47</v>
      </c>
      <c r="C21" s="9" t="s">
        <v>45</v>
      </c>
      <c r="D21" s="9" t="s">
        <v>33</v>
      </c>
      <c r="E21" s="9">
        <v>14</v>
      </c>
      <c r="F21" s="9">
        <v>10</v>
      </c>
      <c r="G21" s="9"/>
      <c r="H21" s="10"/>
      <c r="I21" s="9">
        <v>4</v>
      </c>
      <c r="J21" s="10"/>
      <c r="K21" s="9">
        <v>0</v>
      </c>
      <c r="L21" s="10">
        <f t="shared" si="0"/>
        <v>0</v>
      </c>
      <c r="M21" s="9">
        <v>65</v>
      </c>
      <c r="N21" s="15">
        <v>0.71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180</v>
      </c>
      <c r="F28" s="17">
        <f>SUM(F14:F27)</f>
        <v>170</v>
      </c>
      <c r="G28" s="17">
        <f>SUM(G14:G27)</f>
        <v>0</v>
      </c>
      <c r="H28" s="18">
        <f>SUM(F28:G28)/E28</f>
        <v>0.94444444444444442</v>
      </c>
      <c r="I28" s="17">
        <f t="shared" ref="I14:I28" si="3">(E28-SUM(F28:G28))-K28</f>
        <v>10</v>
      </c>
      <c r="J28" s="18">
        <f t="shared" ref="J14:J28" si="4">I28/E28</f>
        <v>5.5555555555555552E-2</v>
      </c>
      <c r="K28" s="17">
        <f>SUM(K14:K27)</f>
        <v>0</v>
      </c>
      <c r="L28" s="18">
        <f t="shared" ref="L14:L28" si="5">K28/E28</f>
        <v>0</v>
      </c>
      <c r="M28" s="17">
        <f>AVERAGE(M14:M27)</f>
        <v>89.75</v>
      </c>
      <c r="N28" s="19">
        <f>AVERAGE(N14:N27)</f>
        <v>0.79250000000000009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2025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2025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2025-05-19T16:37:57Z</dcterms:modified>
  <cp:category/>
  <cp:contentStatus/>
</cp:coreProperties>
</file>