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E:\DATA D\FEBRERO JUNIO 2025\"/>
    </mc:Choice>
  </mc:AlternateContent>
  <xr:revisionPtr revIDLastSave="0" documentId="13_ncr:1_{03E334BC-0CBB-4D27-86BB-EF013B989312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AUDITORIAS DE CALIDAD" sheetId="3" r:id="rId1"/>
    <sheet name="SISTEMAS DE GESTION" sheetId="1" r:id="rId2"/>
  </sheets>
  <externalReferences>
    <externalReference r:id="rId3"/>
  </externalReferences>
  <calcPr calcId="191029"/>
</workbook>
</file>

<file path=xl/calcChain.xml><?xml version="1.0" encoding="utf-8"?>
<calcChain xmlns="http://schemas.openxmlformats.org/spreadsheetml/2006/main">
  <c r="O10" i="3" l="1"/>
  <c r="O11" i="3"/>
  <c r="O12" i="3"/>
  <c r="O13" i="3"/>
  <c r="O14" i="3"/>
  <c r="O15" i="3"/>
  <c r="O16" i="3"/>
  <c r="O17" i="3"/>
  <c r="O9" i="3"/>
  <c r="N20" i="3"/>
  <c r="M20" i="3"/>
  <c r="L20" i="3"/>
  <c r="K20" i="3"/>
  <c r="N19" i="3"/>
  <c r="N22" i="3" s="1"/>
  <c r="M19" i="3"/>
  <c r="M22" i="3" s="1"/>
  <c r="L19" i="3"/>
  <c r="L22" i="3" s="1"/>
  <c r="K19" i="3"/>
  <c r="N18" i="3"/>
  <c r="M18" i="3"/>
  <c r="M21" i="3" s="1"/>
  <c r="L18" i="3"/>
  <c r="L21" i="3" s="1"/>
  <c r="K18" i="3"/>
  <c r="D17" i="3"/>
  <c r="C17" i="3"/>
  <c r="D16" i="3"/>
  <c r="C16" i="3"/>
  <c r="D15" i="3"/>
  <c r="C15" i="3"/>
  <c r="D14" i="3"/>
  <c r="C14" i="3"/>
  <c r="D13" i="3"/>
  <c r="C13" i="3"/>
  <c r="D12" i="3"/>
  <c r="C12" i="3"/>
  <c r="D11" i="3"/>
  <c r="C11" i="3"/>
  <c r="D10" i="3"/>
  <c r="C10" i="3"/>
  <c r="B10" i="3"/>
  <c r="B11" i="3" s="1"/>
  <c r="B12" i="3" s="1"/>
  <c r="B13" i="3" s="1"/>
  <c r="B14" i="3" s="1"/>
  <c r="B15" i="3" s="1"/>
  <c r="B16" i="3" s="1"/>
  <c r="B17" i="3" s="1"/>
  <c r="J18" i="3"/>
  <c r="D9" i="3"/>
  <c r="C9" i="3"/>
  <c r="N21" i="3" l="1"/>
  <c r="K21" i="3"/>
  <c r="K22" i="3"/>
  <c r="J20" i="3"/>
  <c r="J21" i="3" s="1"/>
  <c r="J19" i="3"/>
  <c r="J22" i="3" l="1"/>
  <c r="O18" i="3"/>
  <c r="O19" i="3"/>
  <c r="O20" i="3"/>
  <c r="K19" i="1"/>
  <c r="L18" i="1"/>
  <c r="M18" i="1"/>
  <c r="N18" i="1"/>
  <c r="O18" i="1"/>
  <c r="L19" i="1"/>
  <c r="M19" i="1"/>
  <c r="N19" i="1"/>
  <c r="O19" i="1"/>
  <c r="L20" i="1"/>
  <c r="M20" i="1"/>
  <c r="N20" i="1"/>
  <c r="O20" i="1"/>
  <c r="O21" i="3" l="1"/>
  <c r="O22" i="3"/>
  <c r="M21" i="1"/>
  <c r="O21" i="1"/>
  <c r="N22" i="1"/>
  <c r="P9" i="1"/>
  <c r="L22" i="1"/>
  <c r="K20" i="1"/>
  <c r="K22" i="1" s="1"/>
  <c r="J20" i="1"/>
  <c r="M22" i="1"/>
  <c r="N21" i="1"/>
  <c r="O22" i="1"/>
  <c r="K18" i="1"/>
  <c r="J18" i="1"/>
  <c r="L21" i="1"/>
  <c r="J19" i="1"/>
  <c r="J21" i="1" l="1"/>
  <c r="J22" i="1"/>
  <c r="P18" i="1"/>
  <c r="P20" i="1"/>
  <c r="K21" i="1"/>
  <c r="P19" i="1"/>
  <c r="P22" i="1" l="1"/>
  <c r="P21" i="1"/>
</calcChain>
</file>

<file path=xl/sharedStrings.xml><?xml version="1.0" encoding="utf-8"?>
<sst xmlns="http://schemas.openxmlformats.org/spreadsheetml/2006/main" count="55" uniqueCount="31">
  <si>
    <t>INSTITUTO TECNOLOGCIO SUPERIOR DE SAN ANDRES TUXTLA</t>
  </si>
  <si>
    <t>REPORTE DE CALIFICACIONES</t>
  </si>
  <si>
    <t>MATERIA</t>
  </si>
  <si>
    <t>GRUPO</t>
  </si>
  <si>
    <t>FECHA</t>
  </si>
  <si>
    <t>PERIODO</t>
  </si>
  <si>
    <t>CATEDRATICO</t>
  </si>
  <si>
    <t>No.</t>
  </si>
  <si>
    <t>CONTROL</t>
  </si>
  <si>
    <t>NOMBRE DEL ALUMNO</t>
  </si>
  <si>
    <t>U1</t>
  </si>
  <si>
    <t>U2</t>
  </si>
  <si>
    <t>U3</t>
  </si>
  <si>
    <t>U4</t>
  </si>
  <si>
    <t>U5</t>
  </si>
  <si>
    <t>U6</t>
  </si>
  <si>
    <t>PROM.</t>
  </si>
  <si>
    <t>APROBADOS</t>
  </si>
  <si>
    <t>REPROBADOS</t>
  </si>
  <si>
    <t>TOTAL</t>
  </si>
  <si>
    <t>% APROBACION</t>
  </si>
  <si>
    <t>% REPROBACION</t>
  </si>
  <si>
    <t>FIRMA DEL CATEDRATICO</t>
  </si>
  <si>
    <t>M.I.I INOCENCIO GARCIA HUERTA</t>
  </si>
  <si>
    <t>SISTEMAS DE GESTION</t>
  </si>
  <si>
    <t xml:space="preserve">FEBRERO-JUNIO </t>
  </si>
  <si>
    <t>801A</t>
  </si>
  <si>
    <t>AUDITORIAS DE CALIDAD</t>
  </si>
  <si>
    <t>901A</t>
  </si>
  <si>
    <t xml:space="preserve">ROSAS AGUILERA EMMANUEL
</t>
  </si>
  <si>
    <t>231U0682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</si>
</sst>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"/>
  </numFmts>
  <fonts count="10" x14ac:knownFonts="1">
    <font>
      <sz val="11"/>
      <color theme="1"/>
      <name val="Calibri"/>
      <scheme val="minor"/>
    </font>
    <font>
      <b/>
      <sz val="12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11"/>
      <name val="Calibri"/>
      <family val="2"/>
    </font>
    <font>
      <b/>
      <sz val="10"/>
      <color theme="1"/>
      <name val="Calibri"/>
      <family val="2"/>
    </font>
    <font>
      <sz val="11"/>
      <color theme="1"/>
      <name val="Calibri"/>
      <family val="2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BE4D5"/>
        <bgColor rgb="FFFBE4D5"/>
      </patternFill>
    </fill>
  </fills>
  <borders count="2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</borders>
  <cellStyleXfs count="2">
    <xf numFmtId="0" fontId="0" fillId="0" borderId="0"/>
    <xf numFmtId="0" fontId="9" fillId="0" borderId="0"/>
  </cellStyleXfs>
  <cellXfs count="61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0" fontId="3" fillId="0" borderId="2" xfId="0" applyFont="1" applyBorder="1"/>
    <xf numFmtId="0" fontId="3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1" fontId="2" fillId="2" borderId="2" xfId="0" applyNumberFormat="1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0" borderId="0" xfId="0" applyFont="1"/>
    <xf numFmtId="9" fontId="2" fillId="3" borderId="2" xfId="0" applyNumberFormat="1" applyFont="1" applyFill="1" applyBorder="1" applyAlignment="1">
      <alignment horizontal="center"/>
    </xf>
    <xf numFmtId="9" fontId="7" fillId="3" borderId="2" xfId="0" applyNumberFormat="1" applyFont="1" applyFill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8" fillId="0" borderId="2" xfId="0" applyFont="1" applyBorder="1"/>
    <xf numFmtId="0" fontId="8" fillId="0" borderId="11" xfId="0" applyFont="1" applyBorder="1"/>
    <xf numFmtId="0" fontId="0" fillId="0" borderId="10" xfId="0" applyBorder="1"/>
    <xf numFmtId="0" fontId="8" fillId="0" borderId="8" xfId="0" applyFont="1" applyBorder="1"/>
    <xf numFmtId="1" fontId="0" fillId="0" borderId="0" xfId="0" applyNumberFormat="1"/>
    <xf numFmtId="0" fontId="9" fillId="0" borderId="0" xfId="1"/>
    <xf numFmtId="164" fontId="5" fillId="0" borderId="1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/>
    <xf numFmtId="0" fontId="2" fillId="3" borderId="3" xfId="0" applyFont="1" applyFill="1" applyBorder="1" applyAlignment="1">
      <alignment horizontal="center"/>
    </xf>
    <xf numFmtId="0" fontId="6" fillId="0" borderId="5" xfId="0" applyFont="1" applyBorder="1"/>
    <xf numFmtId="0" fontId="3" fillId="0" borderId="1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6" fillId="0" borderId="9" xfId="0" applyFont="1" applyBorder="1"/>
    <xf numFmtId="0" fontId="3" fillId="3" borderId="3" xfId="0" applyFont="1" applyFill="1" applyBorder="1" applyAlignment="1">
      <alignment horizontal="center"/>
    </xf>
    <xf numFmtId="0" fontId="8" fillId="0" borderId="14" xfId="0" applyFont="1" applyBorder="1" applyAlignment="1">
      <alignment horizontal="left" vertical="center"/>
    </xf>
    <xf numFmtId="0" fontId="6" fillId="0" borderId="0" xfId="0" applyFont="1"/>
    <xf numFmtId="0" fontId="6" fillId="0" borderId="15" xfId="0" applyFont="1" applyBorder="1"/>
    <xf numFmtId="0" fontId="0" fillId="0" borderId="10" xfId="0" applyBorder="1" applyAlignment="1">
      <alignment horizontal="left"/>
    </xf>
    <xf numFmtId="0" fontId="8" fillId="0" borderId="17" xfId="0" applyFont="1" applyBorder="1" applyAlignment="1">
      <alignment horizontal="left" vertical="center"/>
    </xf>
    <xf numFmtId="0" fontId="8" fillId="0" borderId="18" xfId="0" applyFont="1" applyBorder="1" applyAlignment="1">
      <alignment horizontal="left" vertical="center"/>
    </xf>
    <xf numFmtId="0" fontId="8" fillId="0" borderId="19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3" fillId="3" borderId="6" xfId="0" applyFont="1" applyFill="1" applyBorder="1" applyAlignment="1">
      <alignment horizontal="center"/>
    </xf>
    <xf numFmtId="0" fontId="6" fillId="0" borderId="7" xfId="0" applyFont="1" applyBorder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5" fillId="0" borderId="1" xfId="0" applyFont="1" applyBorder="1"/>
    <xf numFmtId="0" fontId="6" fillId="0" borderId="1" xfId="0" applyFont="1" applyBorder="1"/>
    <xf numFmtId="0" fontId="5" fillId="0" borderId="1" xfId="0" applyFont="1" applyBorder="1" applyAlignment="1">
      <alignment horizontal="left"/>
    </xf>
    <xf numFmtId="164" fontId="5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left"/>
    </xf>
    <xf numFmtId="0" fontId="3" fillId="0" borderId="3" xfId="0" applyFont="1" applyBorder="1" applyAlignment="1">
      <alignment horizontal="center"/>
    </xf>
    <xf numFmtId="0" fontId="6" fillId="0" borderId="4" xfId="0" applyFont="1" applyBorder="1"/>
    <xf numFmtId="0" fontId="8" fillId="0" borderId="12" xfId="0" applyFont="1" applyBorder="1" applyAlignment="1">
      <alignment horizontal="left" vertical="center"/>
    </xf>
    <xf numFmtId="0" fontId="6" fillId="0" borderId="13" xfId="0" applyFont="1" applyBorder="1"/>
    <xf numFmtId="0" fontId="3" fillId="0" borderId="3" xfId="0" applyFont="1" applyBorder="1" applyAlignment="1">
      <alignment horizontal="left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242819</xdr:colOff>
      <xdr:row>22</xdr:row>
      <xdr:rowOff>57151</xdr:rowOff>
    </xdr:from>
    <xdr:to>
      <xdr:col>13</xdr:col>
      <xdr:colOff>35645</xdr:colOff>
      <xdr:row>24</xdr:row>
      <xdr:rowOff>190501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76819" y="4044951"/>
          <a:ext cx="643726" cy="5270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242819</xdr:colOff>
      <xdr:row>22</xdr:row>
      <xdr:rowOff>57151</xdr:rowOff>
    </xdr:from>
    <xdr:to>
      <xdr:col>13</xdr:col>
      <xdr:colOff>35645</xdr:colOff>
      <xdr:row>24</xdr:row>
      <xdr:rowOff>190501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76819" y="6172201"/>
          <a:ext cx="643726" cy="5270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EGO7\Downloads\Seguimiento%20del%20curso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</sheetNames>
    <sheetDataSet>
      <sheetData sheetId="0">
        <row r="3">
          <cell r="B3" t="str">
            <v>211U0068</v>
          </cell>
          <cell r="C3" t="str">
            <v>ANTEMATE VELASCO LIZBETH</v>
          </cell>
        </row>
        <row r="4">
          <cell r="B4" t="str">
            <v>211U0075</v>
          </cell>
          <cell r="C4" t="str">
            <v>CHAPOL PONCIANO ROSA ISELA</v>
          </cell>
        </row>
        <row r="5">
          <cell r="B5" t="str">
            <v>211U0078</v>
          </cell>
          <cell r="C5" t="str">
            <v>CHIGUIL PEREZ AURORA</v>
          </cell>
        </row>
        <row r="6">
          <cell r="B6" t="str">
            <v>211U0085</v>
          </cell>
          <cell r="C6" t="str">
            <v>FIGUEROA GOMEZ MARIA FERNANDA</v>
          </cell>
        </row>
        <row r="7">
          <cell r="B7" t="str">
            <v>201U0029</v>
          </cell>
          <cell r="C7" t="str">
            <v>JARAMILLO CATEMAXCA ARLETH</v>
          </cell>
        </row>
        <row r="8">
          <cell r="B8" t="str">
            <v>211U0605</v>
          </cell>
          <cell r="C8" t="str">
            <v>LINARES MIL FATIMA</v>
          </cell>
        </row>
        <row r="9">
          <cell r="B9" t="str">
            <v>211U0505</v>
          </cell>
          <cell r="C9" t="str">
            <v>MENDOZA MARTINEZ JOSSELIN</v>
          </cell>
        </row>
        <row r="10">
          <cell r="B10" t="str">
            <v>211U0109</v>
          </cell>
          <cell r="C10" t="str">
            <v>PUCHETA PUCHETA CESAR YERAY</v>
          </cell>
        </row>
        <row r="11">
          <cell r="B11" t="str">
            <v>211U0121</v>
          </cell>
          <cell r="C11" t="str">
            <v>TOTO CHAMPALA IDANIA RUBI</v>
          </cell>
        </row>
      </sheetData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R964"/>
  <sheetViews>
    <sheetView tabSelected="1" topLeftCell="A7" workbookViewId="0">
      <selection activeCell="P17" sqref="P17"/>
    </sheetView>
  </sheetViews>
  <sheetFormatPr baseColWidth="10" defaultColWidth="14.453125" defaultRowHeight="15" customHeight="1" x14ac:dyDescent="0.35"/>
  <cols>
    <col min="1" max="1" width="1.26953125" customWidth="1"/>
    <col min="2" max="2" width="5" customWidth="1"/>
    <col min="3" max="3" width="10.81640625" customWidth="1"/>
    <col min="4" max="9" width="7.7265625" customWidth="1"/>
    <col min="10" max="10" width="7.1796875" customWidth="1"/>
    <col min="11" max="12" width="5.7265625" customWidth="1"/>
    <col min="13" max="13" width="6.453125" customWidth="1"/>
    <col min="14" max="15" width="5.7265625" customWidth="1"/>
    <col min="16" max="16" width="8.7265625" customWidth="1"/>
    <col min="17" max="17" width="5.7265625" customWidth="1"/>
    <col min="18" max="25" width="10.7265625" customWidth="1"/>
  </cols>
  <sheetData>
    <row r="2" spans="2:17" ht="15.5" x14ac:dyDescent="0.35">
      <c r="B2" s="49" t="s">
        <v>0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1"/>
      <c r="Q2" s="1"/>
    </row>
    <row r="3" spans="2:17" ht="14.5" x14ac:dyDescent="0.35">
      <c r="C3" s="50" t="s">
        <v>1</v>
      </c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"/>
      <c r="Q3" s="3"/>
    </row>
    <row r="4" spans="2:17" ht="14.5" x14ac:dyDescent="0.35">
      <c r="C4" s="4" t="s">
        <v>2</v>
      </c>
      <c r="D4" s="51" t="s">
        <v>27</v>
      </c>
      <c r="E4" s="52"/>
      <c r="F4" s="52"/>
      <c r="G4" s="52"/>
      <c r="I4" s="4" t="s">
        <v>3</v>
      </c>
      <c r="J4" s="53" t="s">
        <v>28</v>
      </c>
      <c r="K4" s="52"/>
      <c r="M4" s="4" t="s">
        <v>4</v>
      </c>
      <c r="N4" s="28">
        <v>45812</v>
      </c>
    </row>
    <row r="5" spans="2:17" ht="6.75" customHeight="1" x14ac:dyDescent="0.35">
      <c r="D5" s="5"/>
      <c r="E5" s="5"/>
      <c r="F5" s="5"/>
      <c r="G5" s="5"/>
    </row>
    <row r="6" spans="2:17" ht="14.5" x14ac:dyDescent="0.35">
      <c r="C6" s="4" t="s">
        <v>5</v>
      </c>
      <c r="D6" s="53" t="s">
        <v>25</v>
      </c>
      <c r="E6" s="52"/>
      <c r="F6" s="52"/>
      <c r="G6" s="52"/>
      <c r="I6" s="29" t="s">
        <v>6</v>
      </c>
      <c r="J6" s="30"/>
      <c r="K6" s="55" t="s">
        <v>23</v>
      </c>
      <c r="L6" s="52"/>
      <c r="M6" s="52"/>
      <c r="N6" s="52"/>
      <c r="O6" s="52"/>
    </row>
    <row r="7" spans="2:17" ht="11.25" customHeight="1" x14ac:dyDescent="0.35"/>
    <row r="8" spans="2:17" ht="14.5" x14ac:dyDescent="0.35">
      <c r="B8" s="6" t="s">
        <v>7</v>
      </c>
      <c r="C8" s="6" t="s">
        <v>8</v>
      </c>
      <c r="D8" s="56" t="s">
        <v>9</v>
      </c>
      <c r="E8" s="57"/>
      <c r="F8" s="57"/>
      <c r="G8" s="57"/>
      <c r="H8" s="57"/>
      <c r="I8" s="32"/>
      <c r="J8" s="7" t="s">
        <v>10</v>
      </c>
      <c r="K8" s="7" t="s">
        <v>11</v>
      </c>
      <c r="L8" s="7" t="s">
        <v>12</v>
      </c>
      <c r="M8" s="7" t="s">
        <v>13</v>
      </c>
      <c r="N8" s="7" t="s">
        <v>14</v>
      </c>
      <c r="O8" s="8" t="s">
        <v>16</v>
      </c>
    </row>
    <row r="9" spans="2:17" ht="14.5" x14ac:dyDescent="0.35">
      <c r="B9" s="9">
        <v>1</v>
      </c>
      <c r="C9" s="22" t="str">
        <f>[1]sheet1!B3</f>
        <v>211U0068</v>
      </c>
      <c r="D9" s="44" t="str">
        <f>[1]sheet1!C3</f>
        <v>ANTEMATE VELASCO LIZBETH</v>
      </c>
      <c r="E9" s="45"/>
      <c r="F9" s="45"/>
      <c r="G9" s="45"/>
      <c r="H9" s="45"/>
      <c r="I9" s="46"/>
      <c r="J9" s="7">
        <v>90</v>
      </c>
      <c r="K9" s="7">
        <v>90</v>
      </c>
      <c r="L9" s="7">
        <v>85</v>
      </c>
      <c r="M9" s="7">
        <v>90</v>
      </c>
      <c r="N9" s="7">
        <v>90</v>
      </c>
      <c r="O9" s="10">
        <f>SUM(J9:N9)/5</f>
        <v>89</v>
      </c>
    </row>
    <row r="10" spans="2:17" ht="14.5" x14ac:dyDescent="0.35">
      <c r="B10" s="9">
        <f t="shared" ref="B10:B17" si="0">B9+1</f>
        <v>2</v>
      </c>
      <c r="C10" s="22" t="str">
        <f>[1]sheet1!B4</f>
        <v>211U0075</v>
      </c>
      <c r="D10" s="44" t="str">
        <f>[1]sheet1!C4</f>
        <v>CHAPOL PONCIANO ROSA ISELA</v>
      </c>
      <c r="E10" s="45"/>
      <c r="F10" s="45"/>
      <c r="G10" s="45"/>
      <c r="H10" s="45"/>
      <c r="I10" s="46"/>
      <c r="J10" s="7">
        <v>90</v>
      </c>
      <c r="K10" s="7">
        <v>85</v>
      </c>
      <c r="L10" s="7">
        <v>90</v>
      </c>
      <c r="M10" s="7">
        <v>90</v>
      </c>
      <c r="N10" s="7">
        <v>90</v>
      </c>
      <c r="O10" s="10">
        <f t="shared" ref="O10:O17" si="1">SUM(J10:N10)/5</f>
        <v>89</v>
      </c>
    </row>
    <row r="11" spans="2:17" ht="14.5" x14ac:dyDescent="0.35">
      <c r="B11" s="9">
        <f t="shared" si="0"/>
        <v>3</v>
      </c>
      <c r="C11" s="22" t="str">
        <f>[1]sheet1!B5</f>
        <v>211U0078</v>
      </c>
      <c r="D11" s="44" t="str">
        <f>[1]sheet1!C5</f>
        <v>CHIGUIL PEREZ AURORA</v>
      </c>
      <c r="E11" s="45"/>
      <c r="F11" s="45"/>
      <c r="G11" s="45"/>
      <c r="H11" s="45"/>
      <c r="I11" s="46"/>
      <c r="J11" s="7">
        <v>85</v>
      </c>
      <c r="K11" s="7">
        <v>90</v>
      </c>
      <c r="L11" s="7">
        <v>90</v>
      </c>
      <c r="M11" s="7">
        <v>90</v>
      </c>
      <c r="N11" s="7">
        <v>85</v>
      </c>
      <c r="O11" s="10">
        <f t="shared" si="1"/>
        <v>88</v>
      </c>
    </row>
    <row r="12" spans="2:17" ht="14.5" x14ac:dyDescent="0.35">
      <c r="B12" s="9">
        <f>B11+1</f>
        <v>4</v>
      </c>
      <c r="C12" s="23" t="str">
        <f>[1]sheet1!B6</f>
        <v>211U0085</v>
      </c>
      <c r="D12" s="58" t="str">
        <f>[1]sheet1!C6</f>
        <v>FIGUEROA GOMEZ MARIA FERNANDA</v>
      </c>
      <c r="E12" s="35"/>
      <c r="F12" s="35"/>
      <c r="G12" s="35"/>
      <c r="H12" s="35"/>
      <c r="I12" s="59"/>
      <c r="J12" s="18">
        <v>90</v>
      </c>
      <c r="K12" s="18">
        <v>90</v>
      </c>
      <c r="L12" s="18">
        <v>90</v>
      </c>
      <c r="M12" s="18">
        <v>85</v>
      </c>
      <c r="N12" s="18">
        <v>85</v>
      </c>
      <c r="O12" s="10">
        <f t="shared" si="1"/>
        <v>88</v>
      </c>
    </row>
    <row r="13" spans="2:17" ht="14.5" x14ac:dyDescent="0.35">
      <c r="B13" s="17">
        <f t="shared" si="0"/>
        <v>5</v>
      </c>
      <c r="C13" s="24" t="str">
        <f>[1]sheet1!B7</f>
        <v>201U0029</v>
      </c>
      <c r="D13" s="40" t="str">
        <f>[1]sheet1!C7</f>
        <v>JARAMILLO CATEMAXCA ARLETH</v>
      </c>
      <c r="E13" s="40"/>
      <c r="F13" s="40"/>
      <c r="G13" s="40"/>
      <c r="H13" s="40"/>
      <c r="I13" s="40"/>
      <c r="J13" s="21">
        <v>90</v>
      </c>
      <c r="K13" s="21">
        <v>90</v>
      </c>
      <c r="L13" s="21">
        <v>90</v>
      </c>
      <c r="M13" s="21">
        <v>90</v>
      </c>
      <c r="N13" s="21">
        <v>90</v>
      </c>
      <c r="O13" s="10">
        <f t="shared" si="1"/>
        <v>90</v>
      </c>
    </row>
    <row r="14" spans="2:17" ht="14.5" x14ac:dyDescent="0.35">
      <c r="B14" s="9">
        <f t="shared" si="0"/>
        <v>6</v>
      </c>
      <c r="C14" s="25" t="str">
        <f>[1]sheet1!B8</f>
        <v>211U0605</v>
      </c>
      <c r="D14" s="37" t="str">
        <f>[1]sheet1!C8</f>
        <v>LINARES MIL FATIMA</v>
      </c>
      <c r="E14" s="38"/>
      <c r="F14" s="38"/>
      <c r="G14" s="38"/>
      <c r="H14" s="38"/>
      <c r="I14" s="39"/>
      <c r="J14" s="20">
        <v>85</v>
      </c>
      <c r="K14" s="20">
        <v>90</v>
      </c>
      <c r="L14" s="20">
        <v>90</v>
      </c>
      <c r="M14" s="20">
        <v>90</v>
      </c>
      <c r="N14" s="20">
        <v>85</v>
      </c>
      <c r="O14" s="10">
        <f t="shared" si="1"/>
        <v>88</v>
      </c>
    </row>
    <row r="15" spans="2:17" ht="14.5" x14ac:dyDescent="0.35">
      <c r="B15" s="9">
        <f t="shared" si="0"/>
        <v>7</v>
      </c>
      <c r="C15" t="str">
        <f>[1]sheet1!B9</f>
        <v>211U0505</v>
      </c>
      <c r="D15" s="40" t="str">
        <f>[1]sheet1!C9</f>
        <v>MENDOZA MARTINEZ JOSSELIN</v>
      </c>
      <c r="E15" s="40"/>
      <c r="F15" s="40"/>
      <c r="G15" s="40"/>
      <c r="H15" s="40"/>
      <c r="I15" s="40"/>
      <c r="J15" s="21">
        <v>90</v>
      </c>
      <c r="K15" s="21">
        <v>85</v>
      </c>
      <c r="L15" s="21">
        <v>90</v>
      </c>
      <c r="M15" s="21">
        <v>90</v>
      </c>
      <c r="N15" s="21">
        <v>90</v>
      </c>
      <c r="O15" s="10">
        <f t="shared" si="1"/>
        <v>89</v>
      </c>
    </row>
    <row r="16" spans="2:17" ht="14.5" x14ac:dyDescent="0.35">
      <c r="B16" s="9">
        <f t="shared" si="0"/>
        <v>8</v>
      </c>
      <c r="C16" s="22" t="str">
        <f>[1]sheet1!B10</f>
        <v>211U0109</v>
      </c>
      <c r="D16" s="41" t="str">
        <f>[1]sheet1!C10</f>
        <v>PUCHETA PUCHETA CESAR YERAY</v>
      </c>
      <c r="E16" s="42"/>
      <c r="F16" s="42"/>
      <c r="G16" s="42"/>
      <c r="H16" s="42"/>
      <c r="I16" s="43"/>
      <c r="J16" s="19">
        <v>85</v>
      </c>
      <c r="K16" s="19">
        <v>90</v>
      </c>
      <c r="L16" s="19">
        <v>90</v>
      </c>
      <c r="M16" s="19">
        <v>90</v>
      </c>
      <c r="N16" s="19">
        <v>90</v>
      </c>
      <c r="O16" s="10">
        <f t="shared" si="1"/>
        <v>89</v>
      </c>
    </row>
    <row r="17" spans="2:18" ht="14.5" x14ac:dyDescent="0.35">
      <c r="B17" s="9">
        <f t="shared" si="0"/>
        <v>9</v>
      </c>
      <c r="C17" s="22" t="str">
        <f>[1]sheet1!B11</f>
        <v>211U0121</v>
      </c>
      <c r="D17" s="44" t="str">
        <f>[1]sheet1!C11</f>
        <v>TOTO CHAMPALA IDANIA RUBI</v>
      </c>
      <c r="E17" s="45"/>
      <c r="F17" s="45"/>
      <c r="G17" s="45"/>
      <c r="H17" s="45"/>
      <c r="I17" s="46"/>
      <c r="J17" s="7">
        <v>90</v>
      </c>
      <c r="K17" s="7">
        <v>90</v>
      </c>
      <c r="L17" s="7">
        <v>95</v>
      </c>
      <c r="M17" s="7">
        <v>90</v>
      </c>
      <c r="N17" s="7">
        <v>90</v>
      </c>
      <c r="O17" s="10">
        <f t="shared" si="1"/>
        <v>91</v>
      </c>
      <c r="P17" s="26"/>
      <c r="R17" s="26"/>
    </row>
    <row r="18" spans="2:18" ht="15.75" customHeight="1" x14ac:dyDescent="0.35">
      <c r="C18" s="29"/>
      <c r="D18" s="30"/>
      <c r="E18" s="3"/>
      <c r="H18" s="47" t="s">
        <v>17</v>
      </c>
      <c r="I18" s="48"/>
      <c r="J18" s="11">
        <f t="shared" ref="J18:O18" si="2">COUNTIF(J9:J17,"&gt;=70")</f>
        <v>9</v>
      </c>
      <c r="K18" s="11">
        <f t="shared" si="2"/>
        <v>9</v>
      </c>
      <c r="L18" s="11">
        <f t="shared" si="2"/>
        <v>9</v>
      </c>
      <c r="M18" s="11">
        <f t="shared" si="2"/>
        <v>9</v>
      </c>
      <c r="N18" s="11">
        <f t="shared" si="2"/>
        <v>9</v>
      </c>
      <c r="O18" s="12">
        <f t="shared" si="2"/>
        <v>9</v>
      </c>
    </row>
    <row r="19" spans="2:18" ht="15.75" customHeight="1" x14ac:dyDescent="0.35">
      <c r="C19" s="29"/>
      <c r="D19" s="30"/>
      <c r="E19" s="2"/>
      <c r="H19" s="36" t="s">
        <v>18</v>
      </c>
      <c r="I19" s="32"/>
      <c r="J19" s="13">
        <f t="shared" ref="J19:O19" si="3">COUNTIF(J9:J17,"&lt;70")</f>
        <v>0</v>
      </c>
      <c r="K19" s="13">
        <f t="shared" si="3"/>
        <v>0</v>
      </c>
      <c r="L19" s="13">
        <f t="shared" si="3"/>
        <v>0</v>
      </c>
      <c r="M19" s="13">
        <f t="shared" si="3"/>
        <v>0</v>
      </c>
      <c r="N19" s="13">
        <f t="shared" si="3"/>
        <v>0</v>
      </c>
      <c r="O19" s="13">
        <f t="shared" si="3"/>
        <v>0</v>
      </c>
    </row>
    <row r="20" spans="2:18" ht="15.75" customHeight="1" x14ac:dyDescent="0.35">
      <c r="C20" s="29"/>
      <c r="D20" s="30"/>
      <c r="E20" s="30"/>
      <c r="H20" s="36" t="s">
        <v>19</v>
      </c>
      <c r="I20" s="32"/>
      <c r="J20" s="13">
        <f t="shared" ref="J20:O20" si="4">COUNT(J9:J17)</f>
        <v>9</v>
      </c>
      <c r="K20" s="13">
        <f t="shared" si="4"/>
        <v>9</v>
      </c>
      <c r="L20" s="13">
        <f t="shared" si="4"/>
        <v>9</v>
      </c>
      <c r="M20" s="13">
        <f t="shared" si="4"/>
        <v>9</v>
      </c>
      <c r="N20" s="13">
        <f t="shared" si="4"/>
        <v>9</v>
      </c>
      <c r="O20" s="13">
        <f t="shared" si="4"/>
        <v>9</v>
      </c>
    </row>
    <row r="21" spans="2:18" ht="15.75" customHeight="1" x14ac:dyDescent="0.35">
      <c r="C21" s="29"/>
      <c r="D21" s="30"/>
      <c r="E21" s="3"/>
      <c r="F21" s="14"/>
      <c r="H21" s="31" t="s">
        <v>20</v>
      </c>
      <c r="I21" s="32"/>
      <c r="J21" s="15">
        <f t="shared" ref="J21:O21" si="5">J18/J20</f>
        <v>1</v>
      </c>
      <c r="K21" s="16">
        <f t="shared" si="5"/>
        <v>1</v>
      </c>
      <c r="L21" s="16">
        <f t="shared" si="5"/>
        <v>1</v>
      </c>
      <c r="M21" s="16">
        <f t="shared" si="5"/>
        <v>1</v>
      </c>
      <c r="N21" s="16">
        <f t="shared" si="5"/>
        <v>1</v>
      </c>
      <c r="O21" s="16">
        <f t="shared" si="5"/>
        <v>1</v>
      </c>
    </row>
    <row r="22" spans="2:18" ht="15.75" customHeight="1" x14ac:dyDescent="0.35">
      <c r="C22" s="29"/>
      <c r="D22" s="30"/>
      <c r="E22" s="3"/>
      <c r="F22" s="14"/>
      <c r="H22" s="31" t="s">
        <v>21</v>
      </c>
      <c r="I22" s="32"/>
      <c r="J22" s="15">
        <f t="shared" ref="J22:O22" si="6">J19/J20</f>
        <v>0</v>
      </c>
      <c r="K22" s="15">
        <f t="shared" si="6"/>
        <v>0</v>
      </c>
      <c r="L22" s="16">
        <f t="shared" si="6"/>
        <v>0</v>
      </c>
      <c r="M22" s="16">
        <f t="shared" si="6"/>
        <v>0</v>
      </c>
      <c r="N22" s="16">
        <f t="shared" si="6"/>
        <v>0</v>
      </c>
      <c r="O22" s="16">
        <f t="shared" si="6"/>
        <v>0</v>
      </c>
    </row>
    <row r="23" spans="2:18" ht="15.75" customHeight="1" x14ac:dyDescent="0.35">
      <c r="C23" s="29"/>
      <c r="D23" s="30"/>
      <c r="E23" s="2"/>
      <c r="F23" s="14"/>
    </row>
    <row r="24" spans="2:18" ht="15.75" customHeight="1" x14ac:dyDescent="0.35">
      <c r="C24" s="3"/>
      <c r="D24" s="3"/>
      <c r="E24" s="2"/>
      <c r="F24" s="14"/>
    </row>
    <row r="25" spans="2:18" ht="15.75" customHeight="1" x14ac:dyDescent="0.35">
      <c r="J25" s="33"/>
      <c r="K25" s="33"/>
      <c r="L25" s="33"/>
      <c r="M25" s="33"/>
      <c r="N25" s="33"/>
      <c r="O25" s="33"/>
    </row>
    <row r="26" spans="2:18" ht="15.75" customHeight="1" x14ac:dyDescent="0.35">
      <c r="J26" s="34" t="s">
        <v>22</v>
      </c>
      <c r="K26" s="35"/>
      <c r="L26" s="35"/>
      <c r="M26" s="35"/>
      <c r="N26" s="35"/>
      <c r="O26" s="35"/>
    </row>
    <row r="27" spans="2:18" ht="15.75" customHeight="1" x14ac:dyDescent="0.35"/>
    <row r="28" spans="2:18" ht="15.75" customHeight="1" x14ac:dyDescent="0.35"/>
    <row r="29" spans="2:18" ht="15.75" customHeight="1" x14ac:dyDescent="0.35"/>
    <row r="30" spans="2:18" ht="15.75" customHeight="1" x14ac:dyDescent="0.35"/>
    <row r="31" spans="2:18" ht="15.75" customHeight="1" x14ac:dyDescent="0.35"/>
    <row r="32" spans="2:18" ht="15.75" customHeight="1" x14ac:dyDescent="0.35"/>
    <row r="33" ht="15.75" customHeight="1" x14ac:dyDescent="0.35"/>
    <row r="34" ht="15.75" customHeight="1" x14ac:dyDescent="0.35"/>
    <row r="35" ht="15.75" customHeight="1" x14ac:dyDescent="0.35"/>
    <row r="36" ht="15.75" customHeight="1" x14ac:dyDescent="0.35"/>
    <row r="37" ht="15.75" customHeight="1" x14ac:dyDescent="0.35"/>
    <row r="38" ht="15.75" customHeight="1" x14ac:dyDescent="0.35"/>
    <row r="39" ht="15.75" customHeight="1" x14ac:dyDescent="0.35"/>
    <row r="40" ht="15.75" customHeight="1" x14ac:dyDescent="0.35"/>
    <row r="41" ht="15.75" customHeight="1" x14ac:dyDescent="0.35"/>
    <row r="42" ht="15.75" customHeight="1" x14ac:dyDescent="0.35"/>
    <row r="43" ht="15.75" customHeight="1" x14ac:dyDescent="0.35"/>
    <row r="44" ht="15.75" customHeight="1" x14ac:dyDescent="0.35"/>
    <row r="45" ht="15.75" customHeight="1" x14ac:dyDescent="0.35"/>
    <row r="46" ht="15.75" customHeight="1" x14ac:dyDescent="0.35"/>
    <row r="47" ht="15.75" customHeight="1" x14ac:dyDescent="0.35"/>
    <row r="48" ht="15.75" customHeight="1" x14ac:dyDescent="0.35"/>
    <row r="49" ht="15.75" customHeight="1" x14ac:dyDescent="0.35"/>
    <row r="50" ht="15.75" customHeight="1" x14ac:dyDescent="0.35"/>
    <row r="51" ht="15.75" customHeight="1" x14ac:dyDescent="0.35"/>
    <row r="52" ht="15.75" customHeight="1" x14ac:dyDescent="0.35"/>
    <row r="53" ht="15.75" customHeight="1" x14ac:dyDescent="0.35"/>
    <row r="54" ht="15.75" customHeight="1" x14ac:dyDescent="0.35"/>
    <row r="55" ht="15.75" customHeight="1" x14ac:dyDescent="0.35"/>
    <row r="56" ht="15.75" customHeight="1" x14ac:dyDescent="0.35"/>
    <row r="57" ht="15.75" customHeight="1" x14ac:dyDescent="0.35"/>
    <row r="58" ht="15.75" customHeight="1" x14ac:dyDescent="0.35"/>
    <row r="59" ht="15.75" customHeight="1" x14ac:dyDescent="0.35"/>
    <row r="60" ht="15.75" customHeight="1" x14ac:dyDescent="0.35"/>
    <row r="61" ht="15.75" customHeight="1" x14ac:dyDescent="0.35"/>
    <row r="62" ht="15.75" customHeight="1" x14ac:dyDescent="0.35"/>
    <row r="63" ht="15.75" customHeight="1" x14ac:dyDescent="0.35"/>
    <row r="64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  <row r="101" ht="15.75" customHeight="1" x14ac:dyDescent="0.35"/>
    <row r="102" ht="15.75" customHeight="1" x14ac:dyDescent="0.35"/>
    <row r="103" ht="15.75" customHeight="1" x14ac:dyDescent="0.35"/>
    <row r="104" ht="15.75" customHeight="1" x14ac:dyDescent="0.35"/>
    <row r="105" ht="15.75" customHeight="1" x14ac:dyDescent="0.35"/>
    <row r="106" ht="15.75" customHeight="1" x14ac:dyDescent="0.35"/>
    <row r="107" ht="15.75" customHeight="1" x14ac:dyDescent="0.35"/>
    <row r="108" ht="15.75" customHeight="1" x14ac:dyDescent="0.35"/>
    <row r="109" ht="15.75" customHeight="1" x14ac:dyDescent="0.35"/>
    <row r="110" ht="15.75" customHeight="1" x14ac:dyDescent="0.35"/>
    <row r="111" ht="15.75" customHeight="1" x14ac:dyDescent="0.35"/>
    <row r="112" ht="15.75" customHeight="1" x14ac:dyDescent="0.35"/>
    <row r="113" ht="15.75" customHeight="1" x14ac:dyDescent="0.35"/>
    <row r="114" ht="15.75" customHeight="1" x14ac:dyDescent="0.35"/>
    <row r="115" ht="15.75" customHeight="1" x14ac:dyDescent="0.35"/>
    <row r="116" ht="15.75" customHeight="1" x14ac:dyDescent="0.35"/>
    <row r="117" ht="15.75" customHeight="1" x14ac:dyDescent="0.35"/>
    <row r="118" ht="15.75" customHeight="1" x14ac:dyDescent="0.35"/>
    <row r="119" ht="15.75" customHeight="1" x14ac:dyDescent="0.35"/>
    <row r="120" ht="15.75" customHeight="1" x14ac:dyDescent="0.35"/>
    <row r="121" ht="15.75" customHeight="1" x14ac:dyDescent="0.35"/>
    <row r="122" ht="15.75" customHeight="1" x14ac:dyDescent="0.35"/>
    <row r="123" ht="15.75" customHeight="1" x14ac:dyDescent="0.35"/>
    <row r="124" ht="15.75" customHeight="1" x14ac:dyDescent="0.35"/>
    <row r="125" ht="15.75" customHeight="1" x14ac:dyDescent="0.35"/>
    <row r="126" ht="15.75" customHeight="1" x14ac:dyDescent="0.35"/>
    <row r="127" ht="15.75" customHeight="1" x14ac:dyDescent="0.35"/>
    <row r="128" ht="15.75" customHeight="1" x14ac:dyDescent="0.35"/>
    <row r="129" ht="15.75" customHeight="1" x14ac:dyDescent="0.35"/>
    <row r="130" ht="15.75" customHeight="1" x14ac:dyDescent="0.35"/>
    <row r="131" ht="15.75" customHeight="1" x14ac:dyDescent="0.35"/>
    <row r="132" ht="15.75" customHeight="1" x14ac:dyDescent="0.35"/>
    <row r="133" ht="15.75" customHeight="1" x14ac:dyDescent="0.35"/>
    <row r="134" ht="15.75" customHeight="1" x14ac:dyDescent="0.35"/>
    <row r="135" ht="15.75" customHeight="1" x14ac:dyDescent="0.35"/>
    <row r="136" ht="15.75" customHeight="1" x14ac:dyDescent="0.35"/>
    <row r="137" ht="15.75" customHeight="1" x14ac:dyDescent="0.35"/>
    <row r="138" ht="15.75" customHeight="1" x14ac:dyDescent="0.35"/>
    <row r="139" ht="15.75" customHeight="1" x14ac:dyDescent="0.35"/>
    <row r="140" ht="15.75" customHeight="1" x14ac:dyDescent="0.35"/>
    <row r="141" ht="15.75" customHeight="1" x14ac:dyDescent="0.35"/>
    <row r="142" ht="15.75" customHeight="1" x14ac:dyDescent="0.35"/>
    <row r="143" ht="15.75" customHeight="1" x14ac:dyDescent="0.35"/>
    <row r="144" ht="15.75" customHeight="1" x14ac:dyDescent="0.35"/>
    <row r="145" ht="15.75" customHeight="1" x14ac:dyDescent="0.35"/>
    <row r="146" ht="15.75" customHeight="1" x14ac:dyDescent="0.35"/>
    <row r="147" ht="15.75" customHeight="1" x14ac:dyDescent="0.35"/>
    <row r="148" ht="15.75" customHeight="1" x14ac:dyDescent="0.35"/>
    <row r="149" ht="15.75" customHeight="1" x14ac:dyDescent="0.35"/>
    <row r="150" ht="15.75" customHeight="1" x14ac:dyDescent="0.35"/>
    <row r="151" ht="15.75" customHeight="1" x14ac:dyDescent="0.35"/>
    <row r="152" ht="15.75" customHeight="1" x14ac:dyDescent="0.35"/>
    <row r="153" ht="15.75" customHeight="1" x14ac:dyDescent="0.35"/>
    <row r="154" ht="15.75" customHeight="1" x14ac:dyDescent="0.35"/>
    <row r="155" ht="15.75" customHeight="1" x14ac:dyDescent="0.35"/>
    <row r="156" ht="15.75" customHeight="1" x14ac:dyDescent="0.35"/>
    <row r="157" ht="15.75" customHeight="1" x14ac:dyDescent="0.35"/>
    <row r="158" ht="15.75" customHeight="1" x14ac:dyDescent="0.35"/>
    <row r="159" ht="15.75" customHeight="1" x14ac:dyDescent="0.35"/>
    <row r="160" ht="15.75" customHeight="1" x14ac:dyDescent="0.35"/>
    <row r="161" ht="15.75" customHeight="1" x14ac:dyDescent="0.35"/>
    <row r="162" ht="15.75" customHeight="1" x14ac:dyDescent="0.35"/>
    <row r="163" ht="15.75" customHeight="1" x14ac:dyDescent="0.35"/>
    <row r="164" ht="15.75" customHeight="1" x14ac:dyDescent="0.35"/>
    <row r="165" ht="15.75" customHeight="1" x14ac:dyDescent="0.35"/>
    <row r="166" ht="15.75" customHeight="1" x14ac:dyDescent="0.35"/>
    <row r="167" ht="15.75" customHeight="1" x14ac:dyDescent="0.35"/>
    <row r="168" ht="15.75" customHeight="1" x14ac:dyDescent="0.35"/>
    <row r="169" ht="15.75" customHeight="1" x14ac:dyDescent="0.35"/>
    <row r="170" ht="15.75" customHeight="1" x14ac:dyDescent="0.35"/>
    <row r="171" ht="15.75" customHeight="1" x14ac:dyDescent="0.35"/>
    <row r="172" ht="15.75" customHeight="1" x14ac:dyDescent="0.35"/>
    <row r="173" ht="15.75" customHeight="1" x14ac:dyDescent="0.35"/>
    <row r="174" ht="15.75" customHeight="1" x14ac:dyDescent="0.35"/>
    <row r="175" ht="15.75" customHeight="1" x14ac:dyDescent="0.35"/>
    <row r="176" ht="15.75" customHeight="1" x14ac:dyDescent="0.35"/>
    <row r="177" ht="15.75" customHeight="1" x14ac:dyDescent="0.35"/>
    <row r="178" ht="15.75" customHeight="1" x14ac:dyDescent="0.35"/>
    <row r="179" ht="15.75" customHeight="1" x14ac:dyDescent="0.35"/>
    <row r="180" ht="15.75" customHeight="1" x14ac:dyDescent="0.35"/>
    <row r="181" ht="15.75" customHeight="1" x14ac:dyDescent="0.35"/>
    <row r="182" ht="15.75" customHeight="1" x14ac:dyDescent="0.35"/>
    <row r="183" ht="15.75" customHeight="1" x14ac:dyDescent="0.35"/>
    <row r="184" ht="15.75" customHeight="1" x14ac:dyDescent="0.35"/>
    <row r="185" ht="15.75" customHeight="1" x14ac:dyDescent="0.35"/>
    <row r="186" ht="15.75" customHeight="1" x14ac:dyDescent="0.35"/>
    <row r="187" ht="15.75" customHeight="1" x14ac:dyDescent="0.35"/>
    <row r="188" ht="15.75" customHeight="1" x14ac:dyDescent="0.35"/>
    <row r="189" ht="15.75" customHeight="1" x14ac:dyDescent="0.35"/>
    <row r="190" ht="15.75" customHeight="1" x14ac:dyDescent="0.35"/>
    <row r="191" ht="15.75" customHeight="1" x14ac:dyDescent="0.35"/>
    <row r="192" ht="15.75" customHeight="1" x14ac:dyDescent="0.35"/>
    <row r="193" ht="15.75" customHeight="1" x14ac:dyDescent="0.35"/>
    <row r="194" ht="15.75" customHeight="1" x14ac:dyDescent="0.35"/>
    <row r="195" ht="15.75" customHeight="1" x14ac:dyDescent="0.35"/>
    <row r="196" ht="15.75" customHeight="1" x14ac:dyDescent="0.35"/>
    <row r="197" ht="15.75" customHeight="1" x14ac:dyDescent="0.35"/>
    <row r="198" ht="15.75" customHeight="1" x14ac:dyDescent="0.35"/>
    <row r="199" ht="15.75" customHeight="1" x14ac:dyDescent="0.35"/>
    <row r="200" ht="15.75" customHeight="1" x14ac:dyDescent="0.35"/>
    <row r="201" ht="15.75" customHeight="1" x14ac:dyDescent="0.35"/>
    <row r="202" ht="15.75" customHeight="1" x14ac:dyDescent="0.35"/>
    <row r="203" ht="15.75" customHeight="1" x14ac:dyDescent="0.35"/>
    <row r="204" ht="15.75" customHeight="1" x14ac:dyDescent="0.35"/>
    <row r="205" ht="15.75" customHeight="1" x14ac:dyDescent="0.35"/>
    <row r="206" ht="15.75" customHeight="1" x14ac:dyDescent="0.35"/>
    <row r="207" ht="15.75" customHeight="1" x14ac:dyDescent="0.35"/>
    <row r="208" ht="15.75" customHeight="1" x14ac:dyDescent="0.35"/>
    <row r="209" ht="15.75" customHeight="1" x14ac:dyDescent="0.35"/>
    <row r="210" ht="15.75" customHeight="1" x14ac:dyDescent="0.35"/>
    <row r="211" ht="15.75" customHeight="1" x14ac:dyDescent="0.35"/>
    <row r="212" ht="15.75" customHeight="1" x14ac:dyDescent="0.35"/>
    <row r="213" ht="15.75" customHeight="1" x14ac:dyDescent="0.35"/>
    <row r="214" ht="15.75" customHeight="1" x14ac:dyDescent="0.35"/>
    <row r="215" ht="15.75" customHeight="1" x14ac:dyDescent="0.35"/>
    <row r="216" ht="15.75" customHeight="1" x14ac:dyDescent="0.35"/>
    <row r="217" ht="15.75" customHeight="1" x14ac:dyDescent="0.35"/>
    <row r="218" ht="15.75" customHeight="1" x14ac:dyDescent="0.35"/>
    <row r="219" ht="15.75" customHeight="1" x14ac:dyDescent="0.35"/>
    <row r="220" ht="15.75" customHeight="1" x14ac:dyDescent="0.35"/>
    <row r="221" ht="15.75" customHeight="1" x14ac:dyDescent="0.35"/>
    <row r="222" ht="15.75" customHeight="1" x14ac:dyDescent="0.35"/>
    <row r="223" ht="15.75" customHeight="1" x14ac:dyDescent="0.35"/>
    <row r="224" ht="15.75" customHeight="1" x14ac:dyDescent="0.35"/>
    <row r="225" ht="15.75" customHeight="1" x14ac:dyDescent="0.35"/>
    <row r="226" ht="15.75" customHeight="1" x14ac:dyDescent="0.35"/>
    <row r="227" ht="15.75" customHeight="1" x14ac:dyDescent="0.35"/>
    <row r="228" ht="15.75" customHeight="1" x14ac:dyDescent="0.35"/>
    <row r="229" ht="15.75" customHeight="1" x14ac:dyDescent="0.35"/>
    <row r="230" ht="15.75" customHeight="1" x14ac:dyDescent="0.35"/>
    <row r="231" ht="15.75" customHeight="1" x14ac:dyDescent="0.35"/>
    <row r="232" ht="15.75" customHeight="1" x14ac:dyDescent="0.35"/>
    <row r="233" ht="15.75" customHeight="1" x14ac:dyDescent="0.35"/>
    <row r="234" ht="15.75" customHeight="1" x14ac:dyDescent="0.35"/>
    <row r="235" ht="15.75" customHeight="1" x14ac:dyDescent="0.35"/>
    <row r="236" ht="15.75" customHeight="1" x14ac:dyDescent="0.35"/>
    <row r="237" ht="15.75" customHeight="1" x14ac:dyDescent="0.35"/>
    <row r="238" ht="15.75" customHeight="1" x14ac:dyDescent="0.35"/>
    <row r="239" ht="15.75" customHeight="1" x14ac:dyDescent="0.35"/>
    <row r="240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</sheetData>
  <mergeCells count="30">
    <mergeCell ref="D13:I13"/>
    <mergeCell ref="B2:O2"/>
    <mergeCell ref="C3:O3"/>
    <mergeCell ref="D4:G4"/>
    <mergeCell ref="J4:K4"/>
    <mergeCell ref="D6:G6"/>
    <mergeCell ref="I6:J6"/>
    <mergeCell ref="K6:O6"/>
    <mergeCell ref="D8:I8"/>
    <mergeCell ref="D9:I9"/>
    <mergeCell ref="D10:I10"/>
    <mergeCell ref="D11:I11"/>
    <mergeCell ref="D12:I12"/>
    <mergeCell ref="D14:I14"/>
    <mergeCell ref="D15:I15"/>
    <mergeCell ref="D16:I16"/>
    <mergeCell ref="D17:I17"/>
    <mergeCell ref="C18:D18"/>
    <mergeCell ref="H18:I18"/>
    <mergeCell ref="C19:D19"/>
    <mergeCell ref="H19:I19"/>
    <mergeCell ref="C20:E20"/>
    <mergeCell ref="H20:I20"/>
    <mergeCell ref="C21:D21"/>
    <mergeCell ref="H21:I21"/>
    <mergeCell ref="C22:D22"/>
    <mergeCell ref="H22:I22"/>
    <mergeCell ref="C23:D23"/>
    <mergeCell ref="J25:O25"/>
    <mergeCell ref="J26:O26"/>
  </mergeCells>
  <pageMargins left="0.23622047244094491" right="0.23622047244094491" top="0.74803149606299213" bottom="0.74803149606299213" header="0" footer="0"/>
  <pageSetup scale="7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S964"/>
  <sheetViews>
    <sheetView workbookViewId="0">
      <selection activeCell="D13" sqref="D13:I13"/>
    </sheetView>
  </sheetViews>
  <sheetFormatPr baseColWidth="10" defaultColWidth="14.453125" defaultRowHeight="15" customHeight="1" x14ac:dyDescent="0.35"/>
  <cols>
    <col min="1" max="1" width="1.26953125" customWidth="1"/>
    <col min="2" max="2" width="5" customWidth="1"/>
    <col min="3" max="3" width="10.81640625" customWidth="1"/>
    <col min="4" max="9" width="7.7265625" customWidth="1"/>
    <col min="10" max="10" width="7.1796875" customWidth="1"/>
    <col min="11" max="12" width="5.7265625" customWidth="1"/>
    <col min="13" max="13" width="6.453125" customWidth="1"/>
    <col min="14" max="16" width="5.7265625" customWidth="1"/>
    <col min="17" max="17" width="8.7265625" customWidth="1"/>
    <col min="18" max="18" width="5.7265625" customWidth="1"/>
    <col min="19" max="26" width="10.7265625" customWidth="1"/>
  </cols>
  <sheetData>
    <row r="2" spans="2:18" ht="15.5" x14ac:dyDescent="0.35">
      <c r="B2" s="49" t="s">
        <v>0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1"/>
      <c r="R2" s="1"/>
    </row>
    <row r="3" spans="2:18" ht="14.5" x14ac:dyDescent="0.35">
      <c r="C3" s="50" t="s">
        <v>1</v>
      </c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"/>
      <c r="R3" s="3"/>
    </row>
    <row r="4" spans="2:18" ht="14.5" x14ac:dyDescent="0.35">
      <c r="C4" s="4" t="s">
        <v>2</v>
      </c>
      <c r="D4" s="51" t="s">
        <v>24</v>
      </c>
      <c r="E4" s="52"/>
      <c r="F4" s="52"/>
      <c r="G4" s="52"/>
      <c r="I4" s="4" t="s">
        <v>3</v>
      </c>
      <c r="J4" s="53" t="s">
        <v>26</v>
      </c>
      <c r="K4" s="52"/>
      <c r="M4" s="4" t="s">
        <v>4</v>
      </c>
      <c r="N4" s="54">
        <v>45749</v>
      </c>
      <c r="O4" s="52"/>
    </row>
    <row r="5" spans="2:18" ht="6.75" customHeight="1" x14ac:dyDescent="0.35">
      <c r="D5" s="5"/>
      <c r="E5" s="5"/>
      <c r="F5" s="5"/>
      <c r="G5" s="5"/>
    </row>
    <row r="6" spans="2:18" ht="14.5" x14ac:dyDescent="0.35">
      <c r="C6" s="4" t="s">
        <v>5</v>
      </c>
      <c r="D6" s="53" t="s">
        <v>25</v>
      </c>
      <c r="E6" s="52"/>
      <c r="F6" s="52"/>
      <c r="G6" s="52"/>
      <c r="I6" s="29" t="s">
        <v>6</v>
      </c>
      <c r="J6" s="30"/>
      <c r="K6" s="55" t="s">
        <v>23</v>
      </c>
      <c r="L6" s="52"/>
      <c r="M6" s="52"/>
      <c r="N6" s="52"/>
      <c r="O6" s="52"/>
      <c r="P6" s="52"/>
    </row>
    <row r="7" spans="2:18" ht="11.25" customHeight="1" x14ac:dyDescent="0.35"/>
    <row r="8" spans="2:18" ht="14.5" x14ac:dyDescent="0.35">
      <c r="B8" s="6" t="s">
        <v>7</v>
      </c>
      <c r="C8" s="6" t="s">
        <v>8</v>
      </c>
      <c r="D8" s="56" t="s">
        <v>9</v>
      </c>
      <c r="E8" s="57"/>
      <c r="F8" s="57"/>
      <c r="G8" s="57"/>
      <c r="H8" s="57"/>
      <c r="I8" s="32"/>
      <c r="J8" s="7" t="s">
        <v>10</v>
      </c>
      <c r="K8" s="7" t="s">
        <v>11</v>
      </c>
      <c r="L8" s="7" t="s">
        <v>12</v>
      </c>
      <c r="M8" s="7" t="s">
        <v>13</v>
      </c>
      <c r="N8" s="7" t="s">
        <v>14</v>
      </c>
      <c r="O8" s="7" t="s">
        <v>15</v>
      </c>
      <c r="P8" s="8" t="s">
        <v>16</v>
      </c>
    </row>
    <row r="9" spans="2:18" ht="15.5" x14ac:dyDescent="0.35">
      <c r="B9" s="9">
        <v>1</v>
      </c>
      <c r="C9" s="27" t="s">
        <v>30</v>
      </c>
      <c r="D9" s="60" t="s">
        <v>29</v>
      </c>
      <c r="E9" s="45"/>
      <c r="F9" s="45"/>
      <c r="G9" s="45"/>
      <c r="H9" s="45"/>
      <c r="I9" s="46"/>
      <c r="J9" s="7">
        <v>90</v>
      </c>
      <c r="K9" s="7">
        <v>90</v>
      </c>
      <c r="L9" s="7">
        <v>90</v>
      </c>
      <c r="M9" s="7">
        <v>90</v>
      </c>
      <c r="N9" s="7">
        <v>90</v>
      </c>
      <c r="O9" s="7">
        <v>90</v>
      </c>
      <c r="P9" s="10">
        <f t="shared" ref="P9" si="0">SUM(J9:O9)/6</f>
        <v>90</v>
      </c>
    </row>
    <row r="10" spans="2:18" ht="14.5" x14ac:dyDescent="0.35">
      <c r="B10" s="9"/>
      <c r="C10" s="22"/>
      <c r="D10" s="44"/>
      <c r="E10" s="45"/>
      <c r="F10" s="45"/>
      <c r="G10" s="45"/>
      <c r="H10" s="45"/>
      <c r="I10" s="46"/>
      <c r="J10" s="7"/>
      <c r="K10" s="7"/>
      <c r="L10" s="7"/>
      <c r="M10" s="7"/>
      <c r="N10" s="7"/>
      <c r="O10" s="7"/>
      <c r="P10" s="10"/>
    </row>
    <row r="11" spans="2:18" ht="14.5" x14ac:dyDescent="0.35">
      <c r="B11" s="9"/>
      <c r="C11" s="22"/>
      <c r="D11" s="44"/>
      <c r="E11" s="45"/>
      <c r="F11" s="45"/>
      <c r="G11" s="45"/>
      <c r="H11" s="45"/>
      <c r="I11" s="46"/>
      <c r="J11" s="7"/>
      <c r="K11" s="7"/>
      <c r="L11" s="7"/>
      <c r="M11" s="7"/>
      <c r="N11" s="7"/>
      <c r="O11" s="7"/>
      <c r="P11" s="10"/>
    </row>
    <row r="12" spans="2:18" ht="14.5" x14ac:dyDescent="0.35">
      <c r="B12" s="9"/>
      <c r="C12" s="23"/>
      <c r="D12" s="58"/>
      <c r="E12" s="35"/>
      <c r="F12" s="35"/>
      <c r="G12" s="35"/>
      <c r="H12" s="35"/>
      <c r="I12" s="59"/>
      <c r="J12" s="18"/>
      <c r="K12" s="18"/>
      <c r="L12" s="18"/>
      <c r="M12" s="18"/>
      <c r="N12" s="18"/>
      <c r="O12" s="18"/>
      <c r="P12" s="10"/>
    </row>
    <row r="13" spans="2:18" ht="14.5" x14ac:dyDescent="0.35">
      <c r="B13" s="17"/>
      <c r="C13" s="24"/>
      <c r="D13" s="40"/>
      <c r="E13" s="40"/>
      <c r="F13" s="40"/>
      <c r="G13" s="40"/>
      <c r="H13" s="40"/>
      <c r="I13" s="40"/>
      <c r="J13" s="21"/>
      <c r="K13" s="21"/>
      <c r="L13" s="21"/>
      <c r="M13" s="21"/>
      <c r="N13" s="21"/>
      <c r="O13" s="21"/>
      <c r="P13" s="10"/>
    </row>
    <row r="14" spans="2:18" ht="14.5" x14ac:dyDescent="0.35">
      <c r="B14" s="9"/>
      <c r="C14" s="25"/>
      <c r="D14" s="37"/>
      <c r="E14" s="38"/>
      <c r="F14" s="38"/>
      <c r="G14" s="38"/>
      <c r="H14" s="38"/>
      <c r="I14" s="39"/>
      <c r="J14" s="20"/>
      <c r="K14" s="20"/>
      <c r="L14" s="20"/>
      <c r="M14" s="20"/>
      <c r="N14" s="20"/>
      <c r="O14" s="20"/>
      <c r="P14" s="10"/>
    </row>
    <row r="15" spans="2:18" ht="14.5" x14ac:dyDescent="0.35">
      <c r="B15" s="9"/>
      <c r="D15" s="40"/>
      <c r="E15" s="40"/>
      <c r="F15" s="40"/>
      <c r="G15" s="40"/>
      <c r="H15" s="40"/>
      <c r="I15" s="40"/>
      <c r="J15" s="21"/>
      <c r="K15" s="21"/>
      <c r="L15" s="21"/>
      <c r="M15" s="21"/>
      <c r="N15" s="21"/>
      <c r="O15" s="21"/>
      <c r="P15" s="10"/>
    </row>
    <row r="16" spans="2:18" ht="14.5" x14ac:dyDescent="0.35">
      <c r="B16" s="9"/>
      <c r="C16" s="22"/>
      <c r="D16" s="41"/>
      <c r="E16" s="42"/>
      <c r="F16" s="42"/>
      <c r="G16" s="42"/>
      <c r="H16" s="42"/>
      <c r="I16" s="43"/>
      <c r="J16" s="19"/>
      <c r="K16" s="19"/>
      <c r="L16" s="19"/>
      <c r="M16" s="19"/>
      <c r="N16" s="19"/>
      <c r="O16" s="19"/>
      <c r="P16" s="10"/>
    </row>
    <row r="17" spans="2:19" ht="14.5" x14ac:dyDescent="0.35">
      <c r="B17" s="9"/>
      <c r="C17" s="22"/>
      <c r="D17" s="44"/>
      <c r="E17" s="45"/>
      <c r="F17" s="45"/>
      <c r="G17" s="45"/>
      <c r="H17" s="45"/>
      <c r="I17" s="46"/>
      <c r="J17" s="7"/>
      <c r="K17" s="7"/>
      <c r="L17" s="7"/>
      <c r="M17" s="7"/>
      <c r="N17" s="7"/>
      <c r="O17" s="7"/>
      <c r="P17" s="10"/>
      <c r="S17" s="26"/>
    </row>
    <row r="18" spans="2:19" ht="15.75" customHeight="1" x14ac:dyDescent="0.35">
      <c r="C18" s="29"/>
      <c r="D18" s="30"/>
      <c r="E18" s="3"/>
      <c r="H18" s="47" t="s">
        <v>17</v>
      </c>
      <c r="I18" s="48"/>
      <c r="J18" s="11">
        <f t="shared" ref="J18:P18" si="1">COUNTIF(J9:J17,"&gt;=70")</f>
        <v>1</v>
      </c>
      <c r="K18" s="11">
        <f t="shared" si="1"/>
        <v>1</v>
      </c>
      <c r="L18" s="11">
        <f t="shared" si="1"/>
        <v>1</v>
      </c>
      <c r="M18" s="11">
        <f t="shared" si="1"/>
        <v>1</v>
      </c>
      <c r="N18" s="11">
        <f t="shared" si="1"/>
        <v>1</v>
      </c>
      <c r="O18" s="11">
        <f t="shared" si="1"/>
        <v>1</v>
      </c>
      <c r="P18" s="12">
        <f t="shared" si="1"/>
        <v>1</v>
      </c>
    </row>
    <row r="19" spans="2:19" ht="15.75" customHeight="1" x14ac:dyDescent="0.35">
      <c r="C19" s="29"/>
      <c r="D19" s="30"/>
      <c r="E19" s="2"/>
      <c r="H19" s="36" t="s">
        <v>18</v>
      </c>
      <c r="I19" s="32"/>
      <c r="J19" s="13">
        <f t="shared" ref="J19:P19" si="2">COUNTIF(J9:J17,"&lt;70")</f>
        <v>0</v>
      </c>
      <c r="K19" s="13">
        <f t="shared" si="2"/>
        <v>0</v>
      </c>
      <c r="L19" s="13">
        <f t="shared" si="2"/>
        <v>0</v>
      </c>
      <c r="M19" s="13">
        <f t="shared" si="2"/>
        <v>0</v>
      </c>
      <c r="N19" s="13">
        <f t="shared" si="2"/>
        <v>0</v>
      </c>
      <c r="O19" s="13">
        <f t="shared" si="2"/>
        <v>0</v>
      </c>
      <c r="P19" s="13">
        <f t="shared" si="2"/>
        <v>0</v>
      </c>
    </row>
    <row r="20" spans="2:19" ht="15.75" customHeight="1" x14ac:dyDescent="0.35">
      <c r="C20" s="29"/>
      <c r="D20" s="30"/>
      <c r="E20" s="30"/>
      <c r="H20" s="36" t="s">
        <v>19</v>
      </c>
      <c r="I20" s="32"/>
      <c r="J20" s="13">
        <f t="shared" ref="J20:P20" si="3">COUNT(J9:J17)</f>
        <v>1</v>
      </c>
      <c r="K20" s="13">
        <f t="shared" si="3"/>
        <v>1</v>
      </c>
      <c r="L20" s="13">
        <f t="shared" si="3"/>
        <v>1</v>
      </c>
      <c r="M20" s="13">
        <f t="shared" si="3"/>
        <v>1</v>
      </c>
      <c r="N20" s="13">
        <f t="shared" si="3"/>
        <v>1</v>
      </c>
      <c r="O20" s="13">
        <f t="shared" si="3"/>
        <v>1</v>
      </c>
      <c r="P20" s="13">
        <f t="shared" si="3"/>
        <v>1</v>
      </c>
    </row>
    <row r="21" spans="2:19" ht="15.75" customHeight="1" x14ac:dyDescent="0.35">
      <c r="C21" s="29"/>
      <c r="D21" s="30"/>
      <c r="E21" s="3"/>
      <c r="F21" s="14"/>
      <c r="H21" s="31" t="s">
        <v>20</v>
      </c>
      <c r="I21" s="32"/>
      <c r="J21" s="15">
        <f t="shared" ref="J21:P21" si="4">J18/J20</f>
        <v>1</v>
      </c>
      <c r="K21" s="16">
        <f t="shared" si="4"/>
        <v>1</v>
      </c>
      <c r="L21" s="16">
        <f t="shared" si="4"/>
        <v>1</v>
      </c>
      <c r="M21" s="16">
        <f t="shared" si="4"/>
        <v>1</v>
      </c>
      <c r="N21" s="16">
        <f t="shared" si="4"/>
        <v>1</v>
      </c>
      <c r="O21" s="16">
        <f t="shared" si="4"/>
        <v>1</v>
      </c>
      <c r="P21" s="16">
        <f t="shared" si="4"/>
        <v>1</v>
      </c>
    </row>
    <row r="22" spans="2:19" ht="15.75" customHeight="1" x14ac:dyDescent="0.35">
      <c r="C22" s="29"/>
      <c r="D22" s="30"/>
      <c r="E22" s="3"/>
      <c r="F22" s="14"/>
      <c r="H22" s="31" t="s">
        <v>21</v>
      </c>
      <c r="I22" s="32"/>
      <c r="J22" s="15">
        <f t="shared" ref="J22:P22" si="5">J19/J20</f>
        <v>0</v>
      </c>
      <c r="K22" s="15">
        <f t="shared" si="5"/>
        <v>0</v>
      </c>
      <c r="L22" s="16">
        <f t="shared" si="5"/>
        <v>0</v>
      </c>
      <c r="M22" s="16">
        <f t="shared" si="5"/>
        <v>0</v>
      </c>
      <c r="N22" s="16">
        <f t="shared" si="5"/>
        <v>0</v>
      </c>
      <c r="O22" s="16">
        <f t="shared" si="5"/>
        <v>0</v>
      </c>
      <c r="P22" s="16">
        <f t="shared" si="5"/>
        <v>0</v>
      </c>
    </row>
    <row r="23" spans="2:19" ht="15.75" customHeight="1" x14ac:dyDescent="0.35">
      <c r="C23" s="29"/>
      <c r="D23" s="30"/>
      <c r="E23" s="2"/>
      <c r="F23" s="14"/>
    </row>
    <row r="24" spans="2:19" ht="15.75" customHeight="1" x14ac:dyDescent="0.35">
      <c r="C24" s="3"/>
      <c r="D24" s="3"/>
      <c r="E24" s="2"/>
      <c r="F24" s="14"/>
    </row>
    <row r="25" spans="2:19" ht="15.75" customHeight="1" x14ac:dyDescent="0.35">
      <c r="J25" s="33"/>
      <c r="K25" s="33"/>
      <c r="L25" s="33"/>
      <c r="M25" s="33"/>
      <c r="N25" s="33"/>
      <c r="O25" s="33"/>
      <c r="P25" s="33"/>
    </row>
    <row r="26" spans="2:19" ht="15.75" customHeight="1" x14ac:dyDescent="0.35">
      <c r="J26" s="34" t="s">
        <v>22</v>
      </c>
      <c r="K26" s="35"/>
      <c r="L26" s="35"/>
      <c r="M26" s="35"/>
      <c r="N26" s="35"/>
      <c r="O26" s="35"/>
      <c r="P26" s="35"/>
    </row>
    <row r="27" spans="2:19" ht="15.75" customHeight="1" x14ac:dyDescent="0.35"/>
    <row r="28" spans="2:19" ht="15.75" customHeight="1" x14ac:dyDescent="0.35"/>
    <row r="29" spans="2:19" ht="15.75" customHeight="1" x14ac:dyDescent="0.35"/>
    <row r="30" spans="2:19" ht="15.75" customHeight="1" x14ac:dyDescent="0.35"/>
    <row r="31" spans="2:19" ht="15.75" customHeight="1" x14ac:dyDescent="0.35"/>
    <row r="32" spans="2:19" ht="15.75" customHeight="1" x14ac:dyDescent="0.35"/>
    <row r="33" ht="15.75" customHeight="1" x14ac:dyDescent="0.35"/>
    <row r="34" ht="15.75" customHeight="1" x14ac:dyDescent="0.35"/>
    <row r="35" ht="15.75" customHeight="1" x14ac:dyDescent="0.35"/>
    <row r="36" ht="15.75" customHeight="1" x14ac:dyDescent="0.35"/>
    <row r="37" ht="15.75" customHeight="1" x14ac:dyDescent="0.35"/>
    <row r="38" ht="15.75" customHeight="1" x14ac:dyDescent="0.35"/>
    <row r="39" ht="15.75" customHeight="1" x14ac:dyDescent="0.35"/>
    <row r="40" ht="15.75" customHeight="1" x14ac:dyDescent="0.35"/>
    <row r="41" ht="15.75" customHeight="1" x14ac:dyDescent="0.35"/>
    <row r="42" ht="15.75" customHeight="1" x14ac:dyDescent="0.35"/>
    <row r="43" ht="15.75" customHeight="1" x14ac:dyDescent="0.35"/>
    <row r="44" ht="15.75" customHeight="1" x14ac:dyDescent="0.35"/>
    <row r="45" ht="15.75" customHeight="1" x14ac:dyDescent="0.35"/>
    <row r="46" ht="15.75" customHeight="1" x14ac:dyDescent="0.35"/>
    <row r="47" ht="15.75" customHeight="1" x14ac:dyDescent="0.35"/>
    <row r="48" ht="15.75" customHeight="1" x14ac:dyDescent="0.35"/>
    <row r="49" ht="15.75" customHeight="1" x14ac:dyDescent="0.35"/>
    <row r="50" ht="15.75" customHeight="1" x14ac:dyDescent="0.35"/>
    <row r="51" ht="15.75" customHeight="1" x14ac:dyDescent="0.35"/>
    <row r="52" ht="15.75" customHeight="1" x14ac:dyDescent="0.35"/>
    <row r="53" ht="15.75" customHeight="1" x14ac:dyDescent="0.35"/>
    <row r="54" ht="15.75" customHeight="1" x14ac:dyDescent="0.35"/>
    <row r="55" ht="15.75" customHeight="1" x14ac:dyDescent="0.35"/>
    <row r="56" ht="15.75" customHeight="1" x14ac:dyDescent="0.35"/>
    <row r="57" ht="15.75" customHeight="1" x14ac:dyDescent="0.35"/>
    <row r="58" ht="15.75" customHeight="1" x14ac:dyDescent="0.35"/>
    <row r="59" ht="15.75" customHeight="1" x14ac:dyDescent="0.35"/>
    <row r="60" ht="15.75" customHeight="1" x14ac:dyDescent="0.35"/>
    <row r="61" ht="15.75" customHeight="1" x14ac:dyDescent="0.35"/>
    <row r="62" ht="15.75" customHeight="1" x14ac:dyDescent="0.35"/>
    <row r="63" ht="15.75" customHeight="1" x14ac:dyDescent="0.35"/>
    <row r="64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  <row r="101" ht="15.75" customHeight="1" x14ac:dyDescent="0.35"/>
    <row r="102" ht="15.75" customHeight="1" x14ac:dyDescent="0.35"/>
    <row r="103" ht="15.75" customHeight="1" x14ac:dyDescent="0.35"/>
    <row r="104" ht="15.75" customHeight="1" x14ac:dyDescent="0.35"/>
    <row r="105" ht="15.75" customHeight="1" x14ac:dyDescent="0.35"/>
    <row r="106" ht="15.75" customHeight="1" x14ac:dyDescent="0.35"/>
    <row r="107" ht="15.75" customHeight="1" x14ac:dyDescent="0.35"/>
    <row r="108" ht="15.75" customHeight="1" x14ac:dyDescent="0.35"/>
    <row r="109" ht="15.75" customHeight="1" x14ac:dyDescent="0.35"/>
    <row r="110" ht="15.75" customHeight="1" x14ac:dyDescent="0.35"/>
    <row r="111" ht="15.75" customHeight="1" x14ac:dyDescent="0.35"/>
    <row r="112" ht="15.75" customHeight="1" x14ac:dyDescent="0.35"/>
    <row r="113" ht="15.75" customHeight="1" x14ac:dyDescent="0.35"/>
    <row r="114" ht="15.75" customHeight="1" x14ac:dyDescent="0.35"/>
    <row r="115" ht="15.75" customHeight="1" x14ac:dyDescent="0.35"/>
    <row r="116" ht="15.75" customHeight="1" x14ac:dyDescent="0.35"/>
    <row r="117" ht="15.75" customHeight="1" x14ac:dyDescent="0.35"/>
    <row r="118" ht="15.75" customHeight="1" x14ac:dyDescent="0.35"/>
    <row r="119" ht="15.75" customHeight="1" x14ac:dyDescent="0.35"/>
    <row r="120" ht="15.75" customHeight="1" x14ac:dyDescent="0.35"/>
    <row r="121" ht="15.75" customHeight="1" x14ac:dyDescent="0.35"/>
    <row r="122" ht="15.75" customHeight="1" x14ac:dyDescent="0.35"/>
    <row r="123" ht="15.75" customHeight="1" x14ac:dyDescent="0.35"/>
    <row r="124" ht="15.75" customHeight="1" x14ac:dyDescent="0.35"/>
    <row r="125" ht="15.75" customHeight="1" x14ac:dyDescent="0.35"/>
    <row r="126" ht="15.75" customHeight="1" x14ac:dyDescent="0.35"/>
    <row r="127" ht="15.75" customHeight="1" x14ac:dyDescent="0.35"/>
    <row r="128" ht="15.75" customHeight="1" x14ac:dyDescent="0.35"/>
    <row r="129" ht="15.75" customHeight="1" x14ac:dyDescent="0.35"/>
    <row r="130" ht="15.75" customHeight="1" x14ac:dyDescent="0.35"/>
    <row r="131" ht="15.75" customHeight="1" x14ac:dyDescent="0.35"/>
    <row r="132" ht="15.75" customHeight="1" x14ac:dyDescent="0.35"/>
    <row r="133" ht="15.75" customHeight="1" x14ac:dyDescent="0.35"/>
    <row r="134" ht="15.75" customHeight="1" x14ac:dyDescent="0.35"/>
    <row r="135" ht="15.75" customHeight="1" x14ac:dyDescent="0.35"/>
    <row r="136" ht="15.75" customHeight="1" x14ac:dyDescent="0.35"/>
    <row r="137" ht="15.75" customHeight="1" x14ac:dyDescent="0.35"/>
    <row r="138" ht="15.75" customHeight="1" x14ac:dyDescent="0.35"/>
    <row r="139" ht="15.75" customHeight="1" x14ac:dyDescent="0.35"/>
    <row r="140" ht="15.75" customHeight="1" x14ac:dyDescent="0.35"/>
    <row r="141" ht="15.75" customHeight="1" x14ac:dyDescent="0.35"/>
    <row r="142" ht="15.75" customHeight="1" x14ac:dyDescent="0.35"/>
    <row r="143" ht="15.75" customHeight="1" x14ac:dyDescent="0.35"/>
    <row r="144" ht="15.75" customHeight="1" x14ac:dyDescent="0.35"/>
    <row r="145" ht="15.75" customHeight="1" x14ac:dyDescent="0.35"/>
    <row r="146" ht="15.75" customHeight="1" x14ac:dyDescent="0.35"/>
    <row r="147" ht="15.75" customHeight="1" x14ac:dyDescent="0.35"/>
    <row r="148" ht="15.75" customHeight="1" x14ac:dyDescent="0.35"/>
    <row r="149" ht="15.75" customHeight="1" x14ac:dyDescent="0.35"/>
    <row r="150" ht="15.75" customHeight="1" x14ac:dyDescent="0.35"/>
    <row r="151" ht="15.75" customHeight="1" x14ac:dyDescent="0.35"/>
    <row r="152" ht="15.75" customHeight="1" x14ac:dyDescent="0.35"/>
    <row r="153" ht="15.75" customHeight="1" x14ac:dyDescent="0.35"/>
    <row r="154" ht="15.75" customHeight="1" x14ac:dyDescent="0.35"/>
    <row r="155" ht="15.75" customHeight="1" x14ac:dyDescent="0.35"/>
    <row r="156" ht="15.75" customHeight="1" x14ac:dyDescent="0.35"/>
    <row r="157" ht="15.75" customHeight="1" x14ac:dyDescent="0.35"/>
    <row r="158" ht="15.75" customHeight="1" x14ac:dyDescent="0.35"/>
    <row r="159" ht="15.75" customHeight="1" x14ac:dyDescent="0.35"/>
    <row r="160" ht="15.75" customHeight="1" x14ac:dyDescent="0.35"/>
    <row r="161" ht="15.75" customHeight="1" x14ac:dyDescent="0.35"/>
    <row r="162" ht="15.75" customHeight="1" x14ac:dyDescent="0.35"/>
    <row r="163" ht="15.75" customHeight="1" x14ac:dyDescent="0.35"/>
    <row r="164" ht="15.75" customHeight="1" x14ac:dyDescent="0.35"/>
    <row r="165" ht="15.75" customHeight="1" x14ac:dyDescent="0.35"/>
    <row r="166" ht="15.75" customHeight="1" x14ac:dyDescent="0.35"/>
    <row r="167" ht="15.75" customHeight="1" x14ac:dyDescent="0.35"/>
    <row r="168" ht="15.75" customHeight="1" x14ac:dyDescent="0.35"/>
    <row r="169" ht="15.75" customHeight="1" x14ac:dyDescent="0.35"/>
    <row r="170" ht="15.75" customHeight="1" x14ac:dyDescent="0.35"/>
    <row r="171" ht="15.75" customHeight="1" x14ac:dyDescent="0.35"/>
    <row r="172" ht="15.75" customHeight="1" x14ac:dyDescent="0.35"/>
    <row r="173" ht="15.75" customHeight="1" x14ac:dyDescent="0.35"/>
    <row r="174" ht="15.75" customHeight="1" x14ac:dyDescent="0.35"/>
    <row r="175" ht="15.75" customHeight="1" x14ac:dyDescent="0.35"/>
    <row r="176" ht="15.75" customHeight="1" x14ac:dyDescent="0.35"/>
    <row r="177" ht="15.75" customHeight="1" x14ac:dyDescent="0.35"/>
    <row r="178" ht="15.75" customHeight="1" x14ac:dyDescent="0.35"/>
    <row r="179" ht="15.75" customHeight="1" x14ac:dyDescent="0.35"/>
    <row r="180" ht="15.75" customHeight="1" x14ac:dyDescent="0.35"/>
    <row r="181" ht="15.75" customHeight="1" x14ac:dyDescent="0.35"/>
    <row r="182" ht="15.75" customHeight="1" x14ac:dyDescent="0.35"/>
    <row r="183" ht="15.75" customHeight="1" x14ac:dyDescent="0.35"/>
    <row r="184" ht="15.75" customHeight="1" x14ac:dyDescent="0.35"/>
    <row r="185" ht="15.75" customHeight="1" x14ac:dyDescent="0.35"/>
    <row r="186" ht="15.75" customHeight="1" x14ac:dyDescent="0.35"/>
    <row r="187" ht="15.75" customHeight="1" x14ac:dyDescent="0.35"/>
    <row r="188" ht="15.75" customHeight="1" x14ac:dyDescent="0.35"/>
    <row r="189" ht="15.75" customHeight="1" x14ac:dyDescent="0.35"/>
    <row r="190" ht="15.75" customHeight="1" x14ac:dyDescent="0.35"/>
    <row r="191" ht="15.75" customHeight="1" x14ac:dyDescent="0.35"/>
    <row r="192" ht="15.75" customHeight="1" x14ac:dyDescent="0.35"/>
    <row r="193" ht="15.75" customHeight="1" x14ac:dyDescent="0.35"/>
    <row r="194" ht="15.75" customHeight="1" x14ac:dyDescent="0.35"/>
    <row r="195" ht="15.75" customHeight="1" x14ac:dyDescent="0.35"/>
    <row r="196" ht="15.75" customHeight="1" x14ac:dyDescent="0.35"/>
    <row r="197" ht="15.75" customHeight="1" x14ac:dyDescent="0.35"/>
    <row r="198" ht="15.75" customHeight="1" x14ac:dyDescent="0.35"/>
    <row r="199" ht="15.75" customHeight="1" x14ac:dyDescent="0.35"/>
    <row r="200" ht="15.75" customHeight="1" x14ac:dyDescent="0.35"/>
    <row r="201" ht="15.75" customHeight="1" x14ac:dyDescent="0.35"/>
    <row r="202" ht="15.75" customHeight="1" x14ac:dyDescent="0.35"/>
    <row r="203" ht="15.75" customHeight="1" x14ac:dyDescent="0.35"/>
    <row r="204" ht="15.75" customHeight="1" x14ac:dyDescent="0.35"/>
    <row r="205" ht="15.75" customHeight="1" x14ac:dyDescent="0.35"/>
    <row r="206" ht="15.75" customHeight="1" x14ac:dyDescent="0.35"/>
    <row r="207" ht="15.75" customHeight="1" x14ac:dyDescent="0.35"/>
    <row r="208" ht="15.75" customHeight="1" x14ac:dyDescent="0.35"/>
    <row r="209" ht="15.75" customHeight="1" x14ac:dyDescent="0.35"/>
    <row r="210" ht="15.75" customHeight="1" x14ac:dyDescent="0.35"/>
    <row r="211" ht="15.75" customHeight="1" x14ac:dyDescent="0.35"/>
    <row r="212" ht="15.75" customHeight="1" x14ac:dyDescent="0.35"/>
    <row r="213" ht="15.75" customHeight="1" x14ac:dyDescent="0.35"/>
    <row r="214" ht="15.75" customHeight="1" x14ac:dyDescent="0.35"/>
    <row r="215" ht="15.75" customHeight="1" x14ac:dyDescent="0.35"/>
    <row r="216" ht="15.75" customHeight="1" x14ac:dyDescent="0.35"/>
    <row r="217" ht="15.75" customHeight="1" x14ac:dyDescent="0.35"/>
    <row r="218" ht="15.75" customHeight="1" x14ac:dyDescent="0.35"/>
    <row r="219" ht="15.75" customHeight="1" x14ac:dyDescent="0.35"/>
    <row r="220" ht="15.75" customHeight="1" x14ac:dyDescent="0.35"/>
    <row r="221" ht="15.75" customHeight="1" x14ac:dyDescent="0.35"/>
    <row r="222" ht="15.75" customHeight="1" x14ac:dyDescent="0.35"/>
    <row r="223" ht="15.75" customHeight="1" x14ac:dyDescent="0.35"/>
    <row r="224" ht="15.75" customHeight="1" x14ac:dyDescent="0.35"/>
    <row r="225" ht="15.75" customHeight="1" x14ac:dyDescent="0.35"/>
    <row r="226" ht="15.75" customHeight="1" x14ac:dyDescent="0.35"/>
    <row r="227" ht="15.75" customHeight="1" x14ac:dyDescent="0.35"/>
    <row r="228" ht="15.75" customHeight="1" x14ac:dyDescent="0.35"/>
    <row r="229" ht="15.75" customHeight="1" x14ac:dyDescent="0.35"/>
    <row r="230" ht="15.75" customHeight="1" x14ac:dyDescent="0.35"/>
    <row r="231" ht="15.75" customHeight="1" x14ac:dyDescent="0.35"/>
    <row r="232" ht="15.75" customHeight="1" x14ac:dyDescent="0.35"/>
    <row r="233" ht="15.75" customHeight="1" x14ac:dyDescent="0.35"/>
    <row r="234" ht="15.75" customHeight="1" x14ac:dyDescent="0.35"/>
    <row r="235" ht="15.75" customHeight="1" x14ac:dyDescent="0.35"/>
    <row r="236" ht="15.75" customHeight="1" x14ac:dyDescent="0.35"/>
    <row r="237" ht="15.75" customHeight="1" x14ac:dyDescent="0.35"/>
    <row r="238" ht="15.75" customHeight="1" x14ac:dyDescent="0.35"/>
    <row r="239" ht="15.75" customHeight="1" x14ac:dyDescent="0.35"/>
    <row r="240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</sheetData>
  <mergeCells count="31">
    <mergeCell ref="H18:I18"/>
    <mergeCell ref="H19:I19"/>
    <mergeCell ref="C18:D18"/>
    <mergeCell ref="C19:D19"/>
    <mergeCell ref="J25:P25"/>
    <mergeCell ref="J26:P26"/>
    <mergeCell ref="C20:E20"/>
    <mergeCell ref="H20:I20"/>
    <mergeCell ref="C21:D21"/>
    <mergeCell ref="H21:I21"/>
    <mergeCell ref="C22:D22"/>
    <mergeCell ref="H22:I22"/>
    <mergeCell ref="C23:D23"/>
    <mergeCell ref="B2:P2"/>
    <mergeCell ref="C3:P3"/>
    <mergeCell ref="D4:G4"/>
    <mergeCell ref="J4:K4"/>
    <mergeCell ref="N4:O4"/>
    <mergeCell ref="I6:J6"/>
    <mergeCell ref="K6:P6"/>
    <mergeCell ref="D6:G6"/>
    <mergeCell ref="D8:I8"/>
    <mergeCell ref="D9:I9"/>
    <mergeCell ref="D17:I17"/>
    <mergeCell ref="D15:I15"/>
    <mergeCell ref="D16:I16"/>
    <mergeCell ref="D10:I10"/>
    <mergeCell ref="D11:I11"/>
    <mergeCell ref="D12:I12"/>
    <mergeCell ref="D14:I14"/>
    <mergeCell ref="D13:I13"/>
  </mergeCells>
  <pageMargins left="0.23622047244094491" right="0.23622047244094491" top="0.74803149606299213" bottom="0.74803149606299213" header="0" footer="0"/>
  <pageSetup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AUDITORIAS DE CALIDAD</vt:lpstr>
      <vt:lpstr>SISTEMAS DE GESTION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Inocencio Garcia Huerta</cp:lastModifiedBy>
  <cp:lastPrinted>2024-06-17T23:10:32Z</cp:lastPrinted>
  <dcterms:created xsi:type="dcterms:W3CDTF">2023-03-14T19:16:59Z</dcterms:created>
  <dcterms:modified xsi:type="dcterms:W3CDTF">2025-06-15T15:51:57Z</dcterms:modified>
</cp:coreProperties>
</file>