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bookViews>
    <workbookView xWindow="-105" yWindow="-105" windowWidth="19425" windowHeight="10425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23" i="7"/>
  <c r="C22" i="7"/>
  <c r="C35" i="7"/>
  <c r="C35" i="8"/>
  <c r="C24" i="7" l="1"/>
  <c r="A36" i="9"/>
  <c r="G36" i="7"/>
  <c r="G35" i="7"/>
  <c r="C36" i="7"/>
  <c r="A36" i="7"/>
  <c r="A35" i="7"/>
  <c r="A22" i="7"/>
  <c r="C26" i="7"/>
  <c r="G35" i="9" l="1"/>
  <c r="D6" i="1"/>
  <c r="D6" i="7" s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A26" i="7"/>
  <c r="C25" i="7"/>
  <c r="A25" i="7"/>
  <c r="A24" i="7"/>
  <c r="A23" i="7"/>
  <c r="C21" i="7"/>
  <c r="A21" i="7"/>
  <c r="A17" i="7"/>
  <c r="A14" i="7"/>
  <c r="B11" i="7"/>
  <c r="G9" i="7"/>
  <c r="B8" i="7"/>
  <c r="A36" i="1"/>
  <c r="G35" i="8" l="1"/>
  <c r="D6" i="8"/>
  <c r="D6" i="9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<sst xmlns="http://schemas.openxmlformats.org/spreadsheetml/2006/main" count="96" uniqueCount="47">
  <si>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</si>
  <si>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</si>
  <si>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</si>
  <si>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</si>
  <si>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</si>
  <si>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</si>
  <si>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</si>
  <si>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</si>
  <si>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</si>
  <si>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</si>
  <si>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</si>
  <si>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</si>
  <si>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</si>
  <si>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</si>
  <si>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</si>
  <si>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</si>
  <si>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</si>
  <si>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</si>
  <si>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</si>
  <si>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</si>
  <si>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</si>
  <si>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</si>
  <si>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</si>
  <si>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</si>
  <si>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MII INOCENCIO GARCIA HUERTA</t>
  </si>
  <si>
    <t>PROFESOR:</t>
  </si>
  <si>
    <t>GESTION ACADEMICA-VINCULACION (RD DEL SGI)</t>
  </si>
  <si>
    <t>Desarrollar y controlar eficazmente los procesos y servicios que satisfagan las necesidades de nuestros clientes y partes intersadas. Asi como Promover y mantener la seguridad y salud en el trabajo, ambiental y reduccion de consumo de energeticos.</t>
  </si>
  <si>
    <t>Cumplir las metas del Programa de Desarrollo Institucional (Consolidación de los sistemas de gestión de la calidad, ambiental, de energía, de igualdad de género, de salud y seguridad  en el ITSSAT) y/o Programa Estratégico Institucional (PEI).</t>
  </si>
  <si>
    <t>Asistir y participar en todas las reuniones y actos del SGI internos y externos de los ITD´s de Multisitios</t>
  </si>
  <si>
    <t>Coordinar y supervisar la capacitación continua de todo el personal acerca del SGI.</t>
  </si>
  <si>
    <t>Designar al equipo y líder de equipo auditor</t>
  </si>
  <si>
    <t>Atender las auditorias del Sistema de Gestion Integral</t>
  </si>
  <si>
    <t>Dar seguimiento al plan de accion para atender no conformidades</t>
  </si>
  <si>
    <t xml:space="preserve"> Mantener informado al Director General sobre actividades, cumplimiento y mejoras de los indicadores  del SGI</t>
  </si>
  <si>
    <t>Asignacion tareas al equipo auditor</t>
  </si>
  <si>
    <t>Formato PAIG mensual/Informe de labores trimestral</t>
  </si>
  <si>
    <t>Material didactico, imágenes y listas de asistencia (por curso)</t>
  </si>
  <si>
    <t>Minuta Rev.Dir. Multisitio</t>
  </si>
  <si>
    <t>Plan de auditoria</t>
  </si>
  <si>
    <t>Plan de accion para atender no conformidades</t>
  </si>
  <si>
    <t>Jefe de División de Ingeniería Industrial</t>
  </si>
  <si>
    <t>FEBRERO JUNIO 2025</t>
  </si>
  <si>
    <t>04/02/2025-13/06/2025</t>
  </si>
  <si>
    <t>ING. OCTAVIO OBIL MARTINEZ</t>
  </si>
  <si>
    <t>21/04/2025-25/04/2025</t>
  </si>
  <si>
    <t>28/04/2025-30/04/2025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</si>
</sst>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962025</xdr:colOff>
      <xdr:row>34</xdr:row>
      <xdr:rowOff>9525</xdr:rowOff>
    </xdr:from>
    <xdr:to>
      <xdr:col>0</xdr:col>
      <xdr:colOff>1632643</xdr:colOff>
      <xdr:row>35</xdr:row>
      <xdr:rowOff>402384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8029575"/>
          <a:ext cx="670618" cy="554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32</xdr:row>
      <xdr:rowOff>400050</xdr:rowOff>
    </xdr:from>
    <xdr:to>
      <xdr:col>0</xdr:col>
      <xdr:colOff>1365943</xdr:colOff>
      <xdr:row>34</xdr:row>
      <xdr:rowOff>221409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8982075"/>
          <a:ext cx="670618" cy="5547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33</xdr:row>
      <xdr:rowOff>161925</xdr:rowOff>
    </xdr:from>
    <xdr:to>
      <xdr:col>0</xdr:col>
      <xdr:colOff>1394518</xdr:colOff>
      <xdr:row>34</xdr:row>
      <xdr:rowOff>507159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" y="6915150"/>
          <a:ext cx="670618" cy="5547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cuments\Semestre%20Sep-22%20Enero%2023\Proyectos%20individual\Proyecto%20indidual%20RD%20del%20S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D/Semestre%20Agosto%20diciembre%202024/Proyecto%20indidual%20Docenci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INGENIERIA INDUSTRIAL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36">
          <cell r="C36" t="str">
            <v>ING. FLOR LILIANA CHONTAL PELAYO</v>
          </cell>
        </row>
      </sheetData>
      <sheetData sheetId="1">
        <row r="35">
          <cell r="C35" t="str">
            <v>ING. FLOR LILIANA CHONTAL PELAYO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1" zoomScaleNormal="100" zoomScaleSheetLayoutView="100" workbookViewId="0">
      <selection activeCell="I49" sqref="I4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17" t="s">
        <v>1</v>
      </c>
      <c r="B6" s="17"/>
      <c r="C6" s="17"/>
      <c r="D6" s="21" t="str">
        <f>[1]Registro!D6</f>
        <v>INGENIERIA INDUSTRIAL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38" t="s">
        <v>24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2" t="s">
        <v>42</v>
      </c>
      <c r="G9" s="22"/>
    </row>
    <row r="11" spans="1:7" x14ac:dyDescent="0.2">
      <c r="A11" s="4" t="s">
        <v>4</v>
      </c>
      <c r="B11" s="38" t="s">
        <v>26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6" t="s">
        <v>27</v>
      </c>
      <c r="B14" s="36"/>
      <c r="C14" s="36"/>
      <c r="D14" s="36"/>
      <c r="E14" s="36"/>
      <c r="F14" s="36"/>
      <c r="G14" s="36"/>
    </row>
    <row r="15" spans="1:7" s="6" customFormat="1" x14ac:dyDescent="0.2">
      <c r="A15" s="37"/>
      <c r="B15" s="37"/>
      <c r="C15" s="37"/>
      <c r="D15" s="37"/>
      <c r="E15" s="37"/>
      <c r="F15" s="37"/>
      <c r="G15" s="3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">
      <c r="A17" s="36" t="s">
        <v>28</v>
      </c>
      <c r="B17" s="36"/>
      <c r="C17" s="36"/>
      <c r="D17" s="36"/>
      <c r="E17" s="36"/>
      <c r="F17" s="36"/>
      <c r="G17" s="36"/>
    </row>
    <row r="18" spans="1:7" s="6" customFormat="1" x14ac:dyDescent="0.2">
      <c r="A18" s="37"/>
      <c r="B18" s="37"/>
      <c r="C18" s="37"/>
      <c r="D18" s="37"/>
      <c r="E18" s="37"/>
      <c r="F18" s="37"/>
      <c r="G18" s="3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.5" x14ac:dyDescent="0.2">
      <c r="A21" s="29" t="s">
        <v>29</v>
      </c>
      <c r="B21" s="30"/>
      <c r="C21" s="30"/>
      <c r="D21" s="30"/>
      <c r="E21" s="30"/>
      <c r="F21" s="31"/>
      <c r="G21" s="16" t="s">
        <v>43</v>
      </c>
    </row>
    <row r="22" spans="1:7" s="6" customFormat="1" ht="25.5" x14ac:dyDescent="0.2">
      <c r="A22" s="32" t="s">
        <v>34</v>
      </c>
      <c r="B22" s="33"/>
      <c r="C22" s="33"/>
      <c r="D22" s="33"/>
      <c r="E22" s="33"/>
      <c r="F22" s="34"/>
      <c r="G22" s="16" t="s">
        <v>43</v>
      </c>
    </row>
    <row r="23" spans="1:7" s="6" customFormat="1" ht="25.5" x14ac:dyDescent="0.2">
      <c r="A23" s="29" t="s">
        <v>30</v>
      </c>
      <c r="B23" s="30"/>
      <c r="C23" s="30"/>
      <c r="D23" s="30"/>
      <c r="E23" s="30"/>
      <c r="F23" s="31"/>
      <c r="G23" s="16" t="s">
        <v>43</v>
      </c>
    </row>
    <row r="24" spans="1:7" s="6" customFormat="1" ht="25.5" x14ac:dyDescent="0.2">
      <c r="A24" s="29" t="s">
        <v>31</v>
      </c>
      <c r="B24" s="30"/>
      <c r="C24" s="30"/>
      <c r="D24" s="30"/>
      <c r="E24" s="30"/>
      <c r="F24" s="31"/>
      <c r="G24" s="16" t="s">
        <v>45</v>
      </c>
    </row>
    <row r="25" spans="1:7" s="6" customFormat="1" ht="25.5" x14ac:dyDescent="0.2">
      <c r="A25" s="29" t="s">
        <v>32</v>
      </c>
      <c r="B25" s="30"/>
      <c r="C25" s="30"/>
      <c r="D25" s="30"/>
      <c r="E25" s="30"/>
      <c r="F25" s="31"/>
      <c r="G25" s="16" t="s">
        <v>46</v>
      </c>
    </row>
    <row r="26" spans="1:7" s="6" customFormat="1" ht="25.5" x14ac:dyDescent="0.2">
      <c r="A26" s="29" t="s">
        <v>33</v>
      </c>
      <c r="B26" s="30"/>
      <c r="C26" s="30"/>
      <c r="D26" s="30"/>
      <c r="E26" s="30"/>
      <c r="F26" s="31"/>
      <c r="G26" s="16" t="s">
        <v>43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INOCENCIO GARCIA HUERTA</v>
      </c>
      <c r="C36" s="23" t="str">
        <f>'[2]Reporte 1'!$C$35</f>
        <v>ING. FLOR LILIANA CHONTAL PELAYO</v>
      </c>
      <c r="D36" s="23"/>
      <c r="E36"/>
      <c r="F36" s="23" t="s">
        <v>44</v>
      </c>
      <c r="G36" s="23"/>
    </row>
    <row r="37" spans="1:7" ht="28.5" customHeight="1" x14ac:dyDescent="0.2">
      <c r="A37" s="9" t="s">
        <v>15</v>
      </c>
      <c r="C37" s="24" t="s">
        <v>41</v>
      </c>
      <c r="D37" s="24"/>
      <c r="F37" s="25" t="s">
        <v>14</v>
      </c>
      <c r="G37" s="25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4:G15"/>
    <mergeCell ref="A17:G1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Normal="10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FEBRERO JUNIO 2025</v>
      </c>
      <c r="H9" s="22"/>
    </row>
    <row r="11" spans="1:8" x14ac:dyDescent="0.2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04/02/2025-13/06/2025</v>
      </c>
      <c r="D21" s="42"/>
      <c r="E21" s="42"/>
      <c r="F21" s="41" t="s">
        <v>38</v>
      </c>
      <c r="G21" s="41"/>
      <c r="H21" s="10">
        <v>0.33</v>
      </c>
    </row>
    <row r="22" spans="1:8" s="6" customFormat="1" ht="50.1" customHeight="1" x14ac:dyDescent="0.2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04/02/2025-13/06/2025</v>
      </c>
      <c r="D22" s="42"/>
      <c r="E22" s="42"/>
      <c r="F22" s="32" t="s">
        <v>36</v>
      </c>
      <c r="G22" s="34"/>
      <c r="H22" s="10">
        <v>0.33</v>
      </c>
    </row>
    <row r="23" spans="1:8" s="6" customFormat="1" ht="62.45" customHeight="1" x14ac:dyDescent="0.2">
      <c r="A23" s="41" t="str">
        <f>Registro!A23</f>
        <v>Coordinar y supervisar la capacitación continua de todo el personal acerca del SGI.</v>
      </c>
      <c r="B23" s="41"/>
      <c r="C23" s="42" t="str">
        <f>Registro!G23</f>
        <v>04/02/2025-13/06/2025</v>
      </c>
      <c r="D23" s="42"/>
      <c r="E23" s="42"/>
      <c r="F23" s="32" t="s">
        <v>37</v>
      </c>
      <c r="G23" s="34"/>
      <c r="H23" s="10">
        <v>0.33</v>
      </c>
    </row>
    <row r="24" spans="1:8" s="6" customFormat="1" ht="50.1" customHeight="1" x14ac:dyDescent="0.2">
      <c r="A24" s="41" t="str">
        <f>Registro!A24</f>
        <v>Designar al equipo y líder de equipo auditor</v>
      </c>
      <c r="B24" s="41"/>
      <c r="C24" s="42" t="str">
        <f>Registro!G24</f>
        <v>21/04/2025-25/04/2025</v>
      </c>
      <c r="D24" s="42"/>
      <c r="E24" s="42"/>
      <c r="F24" s="32" t="s">
        <v>35</v>
      </c>
      <c r="G24" s="34"/>
      <c r="H24" s="10">
        <v>0</v>
      </c>
    </row>
    <row r="25" spans="1:8" s="6" customFormat="1" x14ac:dyDescent="0.2">
      <c r="A25" s="41" t="str">
        <f>Registro!A25</f>
        <v>Atender las auditorias del Sistema de Gestion Integral</v>
      </c>
      <c r="B25" s="41"/>
      <c r="C25" s="42" t="str">
        <f>Registro!G25</f>
        <v>28/04/2025-30/04/2025</v>
      </c>
      <c r="D25" s="42"/>
      <c r="E25" s="42"/>
      <c r="F25" s="41" t="s">
        <v>39</v>
      </c>
      <c r="G25" s="41"/>
      <c r="H25" s="10">
        <v>0</v>
      </c>
    </row>
    <row r="26" spans="1:8" s="6" customFormat="1" ht="75" customHeight="1" x14ac:dyDescent="0.2">
      <c r="A26" s="41" t="str">
        <f>Registro!A26</f>
        <v>Dar seguimiento al plan de accion para atender no conformidades</v>
      </c>
      <c r="B26" s="41"/>
      <c r="C26" s="42" t="str">
        <f>Registro!G26</f>
        <v>04/02/2025-13/06/2025</v>
      </c>
      <c r="D26" s="42"/>
      <c r="E26" s="42"/>
      <c r="F26" s="32" t="s">
        <v>40</v>
      </c>
      <c r="G26" s="34"/>
      <c r="H26" s="10">
        <v>0.33</v>
      </c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Registro!$A$36</f>
        <v>MII INOCENCIO GARCIA HUERTA</v>
      </c>
      <c r="C35" s="23" t="str">
        <f>[2]Registro!C36</f>
        <v>ING. FLOR LILIANA CHONTAL PELAYO</v>
      </c>
      <c r="D35" s="23"/>
      <c r="E35" s="23"/>
      <c r="G35" s="23" t="str">
        <f>Registro!$F$36</f>
        <v>ING. OCTAVIO OBIL MARTINEZ</v>
      </c>
      <c r="H35" s="23"/>
    </row>
    <row r="36" spans="1:8" ht="28.5" customHeight="1" x14ac:dyDescent="0.2">
      <c r="A36" s="9" t="str">
        <f>Registro!$A$37</f>
        <v>Profesor</v>
      </c>
      <c r="C36" s="46" t="str">
        <f>Registro!$C$37</f>
        <v>Jefe de División de Ingeniería Industrial</v>
      </c>
      <c r="D36" s="46"/>
      <c r="E36" s="46"/>
      <c r="G36" s="25" t="str">
        <f>Registro!$F$37</f>
        <v>Subdirector Académico</v>
      </c>
      <c r="H36" s="2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Normal="100" zoomScaleSheetLayoutView="100" workbookViewId="0">
      <selection activeCell="F42" sqref="F4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22" t="str">
        <f>Registro!F9</f>
        <v>FEBRERO JUNIO 2025</v>
      </c>
      <c r="H9" s="22"/>
    </row>
    <row r="11" spans="1:8" x14ac:dyDescent="0.2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04/02/2025-13/06/2025</v>
      </c>
      <c r="D21" s="42"/>
      <c r="E21" s="42"/>
      <c r="F21" s="41"/>
      <c r="G21" s="41"/>
      <c r="H21" s="10"/>
    </row>
    <row r="22" spans="1:8" s="6" customFormat="1" x14ac:dyDescent="0.2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04/02/2025-13/06/2025</v>
      </c>
      <c r="D22" s="42"/>
      <c r="E22" s="42"/>
      <c r="F22" s="41"/>
      <c r="G22" s="41"/>
      <c r="H22" s="10"/>
    </row>
    <row r="23" spans="1:8" s="6" customFormat="1" x14ac:dyDescent="0.2">
      <c r="A23" s="41" t="str">
        <f>Registro!A23</f>
        <v>Coordinar y supervisar la capacitación continua de todo el personal acerca del SGI.</v>
      </c>
      <c r="B23" s="41"/>
      <c r="C23" s="42" t="str">
        <f>Registro!G23</f>
        <v>04/02/2025-13/06/2025</v>
      </c>
      <c r="D23" s="42"/>
      <c r="E23" s="42"/>
      <c r="F23" s="41"/>
      <c r="G23" s="41"/>
      <c r="H23" s="10"/>
    </row>
    <row r="24" spans="1:8" s="6" customFormat="1" x14ac:dyDescent="0.2">
      <c r="A24" s="41" t="str">
        <f>Registro!A24</f>
        <v>Designar al equipo y líder de equipo auditor</v>
      </c>
      <c r="B24" s="41"/>
      <c r="C24" s="42" t="str">
        <f>Registro!G24</f>
        <v>21/04/2025-25/04/2025</v>
      </c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Atender las auditorias del Sistema de Gestion Integral</v>
      </c>
      <c r="B25" s="41"/>
      <c r="C25" s="42" t="str">
        <f>Registro!G25</f>
        <v>28/04/2025-30/04/2025</v>
      </c>
      <c r="D25" s="42"/>
      <c r="E25" s="42"/>
      <c r="F25" s="41"/>
      <c r="G25" s="41"/>
      <c r="H25" s="10"/>
    </row>
    <row r="26" spans="1:8" s="6" customFormat="1" x14ac:dyDescent="0.2">
      <c r="A26" s="41" t="str">
        <f>Registro!A26</f>
        <v>Dar seguimiento al plan de accion para atender no conformidades</v>
      </c>
      <c r="B26" s="41"/>
      <c r="C26" s="42" t="str">
        <f>Registro!G26</f>
        <v>04/02/2025-13/06/2025</v>
      </c>
      <c r="D26" s="42"/>
      <c r="E26" s="42"/>
      <c r="F26" s="41"/>
      <c r="G26" s="41"/>
      <c r="H26" s="10"/>
    </row>
    <row r="27" spans="1:8" s="6" customFormat="1" x14ac:dyDescent="0.2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[2]Registro!C36</f>
        <v>ING. FLOR LILIANA CHONTAL PELAYO</v>
      </c>
      <c r="D35" s="23"/>
      <c r="E35" s="23"/>
      <c r="G35" s="23" t="str">
        <f>Registro!F36</f>
        <v>ING. OCTAVIO OBIL MARTINEZ</v>
      </c>
      <c r="H35" s="23"/>
    </row>
    <row r="36" spans="1:8" ht="28.5" customHeight="1" x14ac:dyDescent="0.2">
      <c r="A36" s="9" t="str">
        <f>B8</f>
        <v>MII INOCENCIO GARCIA HUERTA</v>
      </c>
      <c r="C36" s="46" t="s">
        <v>41</v>
      </c>
      <c r="D36" s="46"/>
      <c r="E36" s="46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22" t="str">
        <f>Registro!F9</f>
        <v>FEBRERO JUNIO 2025</v>
      </c>
      <c r="H9" s="22"/>
    </row>
    <row r="11" spans="1:8" x14ac:dyDescent="0.2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04/02/2025-13/06/2025</v>
      </c>
      <c r="D21" s="42"/>
      <c r="E21" s="42"/>
      <c r="F21" s="41"/>
      <c r="G21" s="41"/>
      <c r="H21" s="10"/>
    </row>
    <row r="22" spans="1:8" s="6" customFormat="1" x14ac:dyDescent="0.2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04/02/2025-13/06/2025</v>
      </c>
      <c r="D22" s="42"/>
      <c r="E22" s="42"/>
      <c r="F22" s="41"/>
      <c r="G22" s="41"/>
      <c r="H22" s="10"/>
    </row>
    <row r="23" spans="1:8" s="6" customFormat="1" x14ac:dyDescent="0.2">
      <c r="A23" s="41" t="str">
        <f>Registro!A23</f>
        <v>Coordinar y supervisar la capacitación continua de todo el personal acerca del SGI.</v>
      </c>
      <c r="B23" s="41"/>
      <c r="C23" s="42" t="str">
        <f>Registro!G23</f>
        <v>04/02/2025-13/06/2025</v>
      </c>
      <c r="D23" s="42"/>
      <c r="E23" s="42"/>
      <c r="F23" s="41"/>
      <c r="G23" s="41"/>
      <c r="H23" s="10"/>
    </row>
    <row r="24" spans="1:8" s="6" customFormat="1" x14ac:dyDescent="0.2">
      <c r="A24" s="41" t="str">
        <f>Registro!A24</f>
        <v>Designar al equipo y líder de equipo auditor</v>
      </c>
      <c r="B24" s="41"/>
      <c r="C24" s="42" t="str">
        <f>Registro!G24</f>
        <v>21/04/2025-25/04/2025</v>
      </c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Atender las auditorias del Sistema de Gestion Integral</v>
      </c>
      <c r="B25" s="41"/>
      <c r="C25" s="42" t="str">
        <f>Registro!G25</f>
        <v>28/04/2025-30/04/2025</v>
      </c>
      <c r="D25" s="42"/>
      <c r="E25" s="42"/>
      <c r="F25" s="41"/>
      <c r="G25" s="41"/>
      <c r="H25" s="10"/>
    </row>
    <row r="26" spans="1:8" s="6" customFormat="1" x14ac:dyDescent="0.2">
      <c r="A26" s="41" t="str">
        <f>Registro!A26</f>
        <v>Dar seguimiento al plan de accion para atender no conformidades</v>
      </c>
      <c r="B26" s="41"/>
      <c r="C26" s="42" t="str">
        <f>Registro!G26</f>
        <v>04/02/2025-13/06/2025</v>
      </c>
      <c r="D26" s="42"/>
      <c r="E26" s="42"/>
      <c r="F26" s="41"/>
      <c r="G26" s="41"/>
      <c r="H26" s="10"/>
    </row>
    <row r="27" spans="1:8" s="6" customFormat="1" x14ac:dyDescent="0.2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e">
        <f>Registro!#REF!</f>
        <v>#REF!</v>
      </c>
      <c r="D35" s="38"/>
      <c r="E35" s="38"/>
      <c r="G35" s="38" t="str">
        <f>Registro!F36</f>
        <v>ING. OCTAVIO OBIL MARTINEZ</v>
      </c>
      <c r="H35" s="38"/>
    </row>
    <row r="36" spans="1:8" ht="28.5" customHeight="1" x14ac:dyDescent="0.2">
      <c r="A36" s="9" t="str">
        <f>B8</f>
        <v>MII INOCENCIO GARCIA HUERTA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2025-03-26T04:01:03Z</dcterms:modified>
</cp:coreProperties>
</file>