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MSI-Laptop\Documents\Maestra Yari\FEBRERO-JUN 2025\SGI ESCOLARIZADO\REPORTE 2\"/>
    </mc:Choice>
  </mc:AlternateContent>
  <xr:revisionPtr revIDLastSave="0" documentId="13_ncr:1_{F6FBF84D-44B0-426E-9915-28576D8FA816}" xr6:coauthVersionLast="47" xr6:coauthVersionMax="47" xr10:uidLastSave="{00000000-0000-0000-0000-000000000000}"/>
  <bookViews>
    <workbookView xWindow="-110" yWindow="-110" windowWidth="19420" windowHeight="10300" firstSheet="1" activeTab="2" xr2:uid="{00000000-000D-0000-FFFF-FFFF00000000}"/>
  </bookViews>
  <sheets>
    <sheet name="GESTIÒN DE LA PRODUC I" sheetId="7" r:id="rId1"/>
    <sheet name="GESTION PRODUC I" sheetId="8" r:id="rId2"/>
    <sheet name="CADENA DE SUMINISTROS" sheetId="1" r:id="rId3"/>
    <sheet name="LOGISTICA INTELIG Y SOST" sheetId="10" r:id="rId4"/>
    <sheet name="LOGIST INTELIG Y SOST" sheetId="4" r:id="rId5"/>
    <sheet name="FINAL" sheetId="2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4" i="8" l="1"/>
  <c r="B25" i="8"/>
  <c r="B26" i="8"/>
  <c r="B27" i="8"/>
  <c r="B28" i="8"/>
  <c r="B29" i="8"/>
  <c r="B30" i="8"/>
  <c r="B31" i="8"/>
  <c r="B32" i="8" s="1"/>
  <c r="B33" i="8" s="1"/>
  <c r="B34" i="8" s="1"/>
  <c r="B35" i="8" s="1"/>
  <c r="B36" i="8" s="1"/>
  <c r="J52" i="4"/>
  <c r="J51" i="4"/>
  <c r="J52" i="8"/>
  <c r="J50" i="8"/>
  <c r="J51" i="8"/>
  <c r="J52" i="7"/>
  <c r="J51" i="7"/>
  <c r="Q52" i="10" l="1"/>
  <c r="P52" i="10"/>
  <c r="O52" i="10"/>
  <c r="N52" i="10"/>
  <c r="M52" i="10"/>
  <c r="L52" i="10"/>
  <c r="K52" i="10"/>
  <c r="J52" i="10"/>
  <c r="Q51" i="10"/>
  <c r="Q54" i="10" s="1"/>
  <c r="P51" i="10"/>
  <c r="P54" i="10" s="1"/>
  <c r="O51" i="10"/>
  <c r="O54" i="10" s="1"/>
  <c r="N51" i="10"/>
  <c r="N54" i="10" s="1"/>
  <c r="M51" i="10"/>
  <c r="M54" i="10" s="1"/>
  <c r="L51" i="10"/>
  <c r="L54" i="10" s="1"/>
  <c r="K51" i="10"/>
  <c r="K54" i="10" s="1"/>
  <c r="J51" i="10"/>
  <c r="J54" i="10" s="1"/>
  <c r="Q50" i="10"/>
  <c r="Q53" i="10" s="1"/>
  <c r="P50" i="10"/>
  <c r="P53" i="10" s="1"/>
  <c r="O50" i="10"/>
  <c r="O53" i="10" s="1"/>
  <c r="N50" i="10"/>
  <c r="N53" i="10" s="1"/>
  <c r="M50" i="10"/>
  <c r="M53" i="10" s="1"/>
  <c r="L50" i="10"/>
  <c r="L53" i="10" s="1"/>
  <c r="K50" i="10"/>
  <c r="K53" i="10" s="1"/>
  <c r="J50" i="10"/>
  <c r="J53" i="10" s="1"/>
  <c r="B10" i="10"/>
  <c r="B11" i="10" s="1"/>
  <c r="B12" i="10" s="1"/>
  <c r="B13" i="10" s="1"/>
  <c r="B14" i="10" s="1"/>
  <c r="B15" i="10" s="1"/>
  <c r="B16" i="10" s="1"/>
  <c r="B17" i="10" s="1"/>
  <c r="B18" i="10" s="1"/>
  <c r="B19" i="10" s="1"/>
  <c r="B20" i="10" s="1"/>
  <c r="B21" i="10" s="1"/>
  <c r="B22" i="10" s="1"/>
  <c r="B23" i="10" s="1"/>
  <c r="B24" i="10" s="1"/>
  <c r="B25" i="10" s="1"/>
  <c r="B26" i="10" s="1"/>
  <c r="B27" i="10" s="1"/>
  <c r="B28" i="10" s="1"/>
  <c r="B29" i="10" s="1"/>
  <c r="B30" i="10" s="1"/>
  <c r="B31" i="10" s="1"/>
  <c r="B32" i="10" s="1"/>
  <c r="B33" i="10" s="1"/>
  <c r="B34" i="10" s="1"/>
  <c r="B35" i="10" s="1"/>
  <c r="B36" i="10" s="1"/>
  <c r="B37" i="10" s="1"/>
  <c r="B38" i="10" s="1"/>
  <c r="B39" i="10" s="1"/>
  <c r="B40" i="10" s="1"/>
  <c r="B41" i="10" s="1"/>
  <c r="B42" i="10" s="1"/>
  <c r="B43" i="10" s="1"/>
  <c r="B44" i="10" s="1"/>
  <c r="B45" i="10" s="1"/>
  <c r="B46" i="10" s="1"/>
  <c r="B47" i="10" s="1"/>
  <c r="B48" i="10" s="1"/>
  <c r="B11" i="4"/>
  <c r="B12" i="4"/>
  <c r="B13" i="4"/>
  <c r="P52" i="8"/>
  <c r="O52" i="8"/>
  <c r="N52" i="8"/>
  <c r="M52" i="8"/>
  <c r="L52" i="8"/>
  <c r="K52" i="8"/>
  <c r="P51" i="8"/>
  <c r="O51" i="8"/>
  <c r="N51" i="8"/>
  <c r="M51" i="8"/>
  <c r="L51" i="8"/>
  <c r="L54" i="8" s="1"/>
  <c r="K51" i="8"/>
  <c r="K54" i="8" s="1"/>
  <c r="P50" i="8"/>
  <c r="O50" i="8"/>
  <c r="N50" i="8"/>
  <c r="M50" i="8"/>
  <c r="L50" i="8"/>
  <c r="L53" i="8" s="1"/>
  <c r="K50" i="8"/>
  <c r="K53" i="8" s="1"/>
  <c r="B10" i="8"/>
  <c r="B11" i="8" s="1"/>
  <c r="B12" i="8" s="1"/>
  <c r="B13" i="8" s="1"/>
  <c r="B14" i="8" s="1"/>
  <c r="B15" i="8" s="1"/>
  <c r="B16" i="8" s="1"/>
  <c r="B17" i="8" s="1"/>
  <c r="B18" i="8" s="1"/>
  <c r="B19" i="8" s="1"/>
  <c r="B20" i="8" s="1"/>
  <c r="B21" i="8" s="1"/>
  <c r="B22" i="8" s="1"/>
  <c r="B23" i="8" s="1"/>
  <c r="B37" i="8" s="1"/>
  <c r="B38" i="8" s="1"/>
  <c r="B39" i="8" s="1"/>
  <c r="B40" i="8" s="1"/>
  <c r="B41" i="8" s="1"/>
  <c r="B42" i="8" s="1"/>
  <c r="B43" i="8" s="1"/>
  <c r="B44" i="8" s="1"/>
  <c r="B45" i="8" s="1"/>
  <c r="B46" i="8" s="1"/>
  <c r="B47" i="8" s="1"/>
  <c r="B48" i="8" s="1"/>
  <c r="P52" i="7"/>
  <c r="O52" i="7"/>
  <c r="N52" i="7"/>
  <c r="M52" i="7"/>
  <c r="L52" i="7"/>
  <c r="K52" i="7"/>
  <c r="P51" i="7"/>
  <c r="P54" i="7" s="1"/>
  <c r="O51" i="7"/>
  <c r="O54" i="7" s="1"/>
  <c r="N51" i="7"/>
  <c r="N54" i="7" s="1"/>
  <c r="M51" i="7"/>
  <c r="M54" i="7" s="1"/>
  <c r="L51" i="7"/>
  <c r="L54" i="7" s="1"/>
  <c r="K51" i="7"/>
  <c r="P50" i="7"/>
  <c r="P53" i="7" s="1"/>
  <c r="O50" i="7"/>
  <c r="O53" i="7" s="1"/>
  <c r="N50" i="7"/>
  <c r="N53" i="7" s="1"/>
  <c r="M50" i="7"/>
  <c r="M53" i="7" s="1"/>
  <c r="L50" i="7"/>
  <c r="L53" i="7" s="1"/>
  <c r="K50" i="7"/>
  <c r="J50" i="7"/>
  <c r="B10" i="7"/>
  <c r="B11" i="7" s="1"/>
  <c r="B12" i="7" s="1"/>
  <c r="B13" i="7" s="1"/>
  <c r="B14" i="7" s="1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B26" i="7" s="1"/>
  <c r="B27" i="7" s="1"/>
  <c r="B28" i="7" s="1"/>
  <c r="B29" i="7" s="1"/>
  <c r="B30" i="7" s="1"/>
  <c r="B31" i="7" s="1"/>
  <c r="B32" i="7" s="1"/>
  <c r="B33" i="7" s="1"/>
  <c r="B34" i="7" s="1"/>
  <c r="B35" i="7" s="1"/>
  <c r="B36" i="7" s="1"/>
  <c r="B37" i="7" s="1"/>
  <c r="B38" i="7" s="1"/>
  <c r="B39" i="7" s="1"/>
  <c r="B40" i="7" s="1"/>
  <c r="B41" i="7" s="1"/>
  <c r="B42" i="7" s="1"/>
  <c r="B43" i="7" s="1"/>
  <c r="B44" i="7" s="1"/>
  <c r="B45" i="7" s="1"/>
  <c r="B46" i="7" s="1"/>
  <c r="B47" i="7" s="1"/>
  <c r="B48" i="7" s="1"/>
  <c r="O53" i="8" l="1"/>
  <c r="M54" i="8"/>
  <c r="N54" i="8"/>
  <c r="M53" i="8"/>
  <c r="O54" i="8"/>
  <c r="N53" i="8"/>
  <c r="P54" i="8"/>
  <c r="P53" i="8"/>
  <c r="K54" i="7"/>
  <c r="K53" i="7"/>
  <c r="Q52" i="8"/>
  <c r="J54" i="8"/>
  <c r="J53" i="8"/>
  <c r="J54" i="7"/>
  <c r="Q52" i="7"/>
  <c r="J53" i="7"/>
  <c r="Q50" i="8"/>
  <c r="Q51" i="8"/>
  <c r="Q50" i="7"/>
  <c r="Q53" i="7" s="1"/>
  <c r="Q51" i="7"/>
  <c r="Q54" i="7" s="1"/>
  <c r="J51" i="1"/>
  <c r="Q52" i="4"/>
  <c r="P52" i="4"/>
  <c r="O52" i="4"/>
  <c r="N52" i="4"/>
  <c r="M52" i="4"/>
  <c r="L52" i="4"/>
  <c r="K52" i="4"/>
  <c r="Q51" i="4"/>
  <c r="Q54" i="4" s="1"/>
  <c r="P51" i="4"/>
  <c r="P54" i="4" s="1"/>
  <c r="O51" i="4"/>
  <c r="O54" i="4" s="1"/>
  <c r="N51" i="4"/>
  <c r="N54" i="4" s="1"/>
  <c r="M51" i="4"/>
  <c r="M54" i="4" s="1"/>
  <c r="L51" i="4"/>
  <c r="L54" i="4" s="1"/>
  <c r="K51" i="4"/>
  <c r="J54" i="4"/>
  <c r="Q50" i="4"/>
  <c r="Q53" i="4" s="1"/>
  <c r="P50" i="4"/>
  <c r="P53" i="4" s="1"/>
  <c r="O50" i="4"/>
  <c r="O53" i="4" s="1"/>
  <c r="N50" i="4"/>
  <c r="N53" i="4" s="1"/>
  <c r="M50" i="4"/>
  <c r="M53" i="4" s="1"/>
  <c r="L50" i="4"/>
  <c r="L53" i="4" s="1"/>
  <c r="K50" i="4"/>
  <c r="J50" i="4"/>
  <c r="J53" i="4" s="1"/>
  <c r="B14" i="4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8" i="4" s="1"/>
  <c r="B29" i="4" s="1"/>
  <c r="B30" i="4" s="1"/>
  <c r="B31" i="4" s="1"/>
  <c r="B32" i="4" s="1"/>
  <c r="B33" i="4" s="1"/>
  <c r="B34" i="4" s="1"/>
  <c r="B35" i="4" s="1"/>
  <c r="B36" i="4" s="1"/>
  <c r="B37" i="4" s="1"/>
  <c r="B38" i="4" s="1"/>
  <c r="B39" i="4" s="1"/>
  <c r="B40" i="4" s="1"/>
  <c r="B41" i="4" s="1"/>
  <c r="B42" i="4" s="1"/>
  <c r="B43" i="4" s="1"/>
  <c r="B44" i="4" s="1"/>
  <c r="B45" i="4" s="1"/>
  <c r="B46" i="4" s="1"/>
  <c r="B47" i="4" s="1"/>
  <c r="B48" i="4" s="1"/>
  <c r="B10" i="2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B48" i="2" s="1"/>
  <c r="P52" i="1"/>
  <c r="O52" i="1"/>
  <c r="N52" i="1"/>
  <c r="M52" i="1"/>
  <c r="L52" i="1"/>
  <c r="K52" i="1"/>
  <c r="P51" i="1"/>
  <c r="O51" i="1"/>
  <c r="N51" i="1"/>
  <c r="M51" i="1"/>
  <c r="L51" i="1"/>
  <c r="K51" i="1"/>
  <c r="P50" i="1"/>
  <c r="O50" i="1"/>
  <c r="N50" i="1"/>
  <c r="M50" i="1"/>
  <c r="L50" i="1"/>
  <c r="L53" i="1" s="1"/>
  <c r="K50" i="1"/>
  <c r="K53" i="1" s="1"/>
  <c r="J26" i="2"/>
  <c r="K26" i="2" s="1"/>
  <c r="J25" i="2"/>
  <c r="K25" i="2" s="1"/>
  <c r="J24" i="2"/>
  <c r="K24" i="2" s="1"/>
  <c r="J23" i="2"/>
  <c r="K23" i="2" s="1"/>
  <c r="J22" i="2"/>
  <c r="K22" i="2" s="1"/>
  <c r="J21" i="2"/>
  <c r="K21" i="2" s="1"/>
  <c r="J20" i="2"/>
  <c r="K20" i="2" s="1"/>
  <c r="J19" i="2"/>
  <c r="J18" i="2"/>
  <c r="K18" i="2" s="1"/>
  <c r="J17" i="2"/>
  <c r="K17" i="2" s="1"/>
  <c r="J16" i="2"/>
  <c r="J15" i="2"/>
  <c r="J14" i="2"/>
  <c r="J13" i="2"/>
  <c r="J12" i="2"/>
  <c r="J11" i="2"/>
  <c r="K11" i="2" s="1"/>
  <c r="J10" i="2"/>
  <c r="K10" i="2" s="1"/>
  <c r="B10" i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J9" i="2"/>
  <c r="K9" i="2" s="1"/>
  <c r="K53" i="4" l="1"/>
  <c r="K54" i="4"/>
  <c r="M53" i="1"/>
  <c r="N53" i="1"/>
  <c r="O53" i="1"/>
  <c r="P53" i="1"/>
  <c r="Q54" i="8"/>
  <c r="Q53" i="8"/>
  <c r="J50" i="1"/>
  <c r="J52" i="1"/>
  <c r="J54" i="1" s="1"/>
  <c r="O54" i="1"/>
  <c r="P54" i="1"/>
  <c r="N54" i="1"/>
  <c r="L54" i="1"/>
  <c r="K54" i="1"/>
  <c r="M54" i="1"/>
  <c r="J50" i="2"/>
  <c r="J51" i="2"/>
  <c r="J52" i="2"/>
  <c r="Q50" i="1"/>
  <c r="Q51" i="1"/>
  <c r="Q52" i="1"/>
  <c r="J53" i="1" l="1"/>
  <c r="J54" i="2"/>
  <c r="Q53" i="1"/>
  <c r="Q54" i="1"/>
  <c r="J53" i="2"/>
</calcChain>
</file>

<file path=xl/sharedStrings.xml><?xml version="1.0" encoding="utf-8"?>
<sst xmlns="http://schemas.openxmlformats.org/spreadsheetml/2006/main" count="399" uniqueCount="222">
  <si>
    <t>INSTITUTO TECNOLOGCIO SUPERIOR DE SAN ANDRES TUXTLA</t>
  </si>
  <si>
    <t>REPORTE DE CALIFICACIONES</t>
  </si>
  <si>
    <t>MATERIA</t>
  </si>
  <si>
    <t>GRUPO</t>
  </si>
  <si>
    <t>FECHA</t>
  </si>
  <si>
    <t>PERIODO</t>
  </si>
  <si>
    <t>CATEDRATICO</t>
  </si>
  <si>
    <t>No.</t>
  </si>
  <si>
    <t>CONTROL</t>
  </si>
  <si>
    <t>NOMBRE DEL ALUMNO</t>
  </si>
  <si>
    <t>U1</t>
  </si>
  <si>
    <t>U2</t>
  </si>
  <si>
    <t>U3</t>
  </si>
  <si>
    <t>U4</t>
  </si>
  <si>
    <t>U5</t>
  </si>
  <si>
    <t>U6</t>
  </si>
  <si>
    <t>U7</t>
  </si>
  <si>
    <t>PROM.</t>
  </si>
  <si>
    <t>APROBADOS</t>
  </si>
  <si>
    <t>REPROBADOS</t>
  </si>
  <si>
    <t>TOTAL</t>
  </si>
  <si>
    <t>% APROBACION</t>
  </si>
  <si>
    <t>% REPROBACION</t>
  </si>
  <si>
    <t>FIRMA DEL CATEDRATICO</t>
  </si>
  <si>
    <t>ORD.</t>
  </si>
  <si>
    <t>REG.</t>
  </si>
  <si>
    <t>AMBROS XOLO FLOR GUADALUPE</t>
  </si>
  <si>
    <t>CAMACHO IXTEPAN NORMAN XICUANI</t>
  </si>
  <si>
    <t>CASAS PIO KARLA FERNANDA</t>
  </si>
  <si>
    <t>CHIGO ACUA BRAYAN DE JESUS</t>
  </si>
  <si>
    <t>CORTES COBAXIN IVAN</t>
  </si>
  <si>
    <t>FERMAN TOGA IRVIN ALDAIR</t>
  </si>
  <si>
    <t>FISCAL FISCAL DANIEL</t>
  </si>
  <si>
    <t>GOMEZ CARRASCO ZAHIRA JANETH</t>
  </si>
  <si>
    <t>GUZMAN MATACAPAN JOANA JATHSURY</t>
  </si>
  <si>
    <t>LUNA LUGO JONATAN DE JESUS</t>
  </si>
  <si>
    <t>MARCIAL CAMPECHANO MARLEN</t>
  </si>
  <si>
    <t>MARTINEZ AZAMAR LINDSAY ATZIRY</t>
  </si>
  <si>
    <t>NAVARRETE RAMIREZ HUGO ANTONIO</t>
  </si>
  <si>
    <t>ORTEGA SANCHEZ PAUL DE JESUS</t>
  </si>
  <si>
    <t>PEREZ GALEANA JANNY MARICIELO</t>
  </si>
  <si>
    <t>QUINO CINTA KARINA GUADALUPE</t>
  </si>
  <si>
    <t>SEBA XALA ANGELES MAYLETH</t>
  </si>
  <si>
    <t>TELONA PACHECO JENNIFER</t>
  </si>
  <si>
    <t>VALENTIN AVILA CARLOS RONALDO</t>
  </si>
  <si>
    <t>VERGARA MONTALVO FATIMA MONSERRAT</t>
  </si>
  <si>
    <t>IXTEPAN GAPI BRAYAN DE JESUS</t>
  </si>
  <si>
    <t>QUINO ATEN MARLI CITLALY</t>
  </si>
  <si>
    <t>211U0315</t>
  </si>
  <si>
    <t>211U0317</t>
  </si>
  <si>
    <t>211U0321</t>
  </si>
  <si>
    <t>211U0322</t>
  </si>
  <si>
    <t>211U0326</t>
  </si>
  <si>
    <t>211U0327</t>
  </si>
  <si>
    <t>211U0328</t>
  </si>
  <si>
    <t>211U0329</t>
  </si>
  <si>
    <t>211U0330</t>
  </si>
  <si>
    <t>211U0331</t>
  </si>
  <si>
    <t>211U0334</t>
  </si>
  <si>
    <t>211U0338</t>
  </si>
  <si>
    <t>211U0340</t>
  </si>
  <si>
    <t>211U0344</t>
  </si>
  <si>
    <t>211U0346</t>
  </si>
  <si>
    <t>211U0347</t>
  </si>
  <si>
    <t>211U0351</t>
  </si>
  <si>
    <t>211U0353</t>
  </si>
  <si>
    <t>211U0356</t>
  </si>
  <si>
    <t>211U0358</t>
  </si>
  <si>
    <t>211U0360</t>
  </si>
  <si>
    <t>211U0361</t>
  </si>
  <si>
    <t>211U0318</t>
  </si>
  <si>
    <t>211U0319</t>
  </si>
  <si>
    <t>211U0323</t>
  </si>
  <si>
    <t>211U0332</t>
  </si>
  <si>
    <t>211U0336</t>
  </si>
  <si>
    <t>211U0337</t>
  </si>
  <si>
    <t>211U0548</t>
  </si>
  <si>
    <t>211U0343</t>
  </si>
  <si>
    <t>211U0539</t>
  </si>
  <si>
    <t>211U0352</t>
  </si>
  <si>
    <t>211U0267</t>
  </si>
  <si>
    <t>211U0354</t>
  </si>
  <si>
    <t>211U0275</t>
  </si>
  <si>
    <t>211U0363</t>
  </si>
  <si>
    <t>211U0364</t>
  </si>
  <si>
    <t>CAPORAL FIGUEROLA EDGAR DE JESUS</t>
  </si>
  <si>
    <t>CARVAJAL BAPO YOALI ESPERANZA</t>
  </si>
  <si>
    <t>CHIPOL ESCOBAR AIDA LUISA</t>
  </si>
  <si>
    <t>JIMENEZ POLITO YADIRA</t>
  </si>
  <si>
    <t>MALAGA TEMICH KARLA ALEJANDRA</t>
  </si>
  <si>
    <t>MORA LUNA EDGAR DE JESUS</t>
  </si>
  <si>
    <t>MORALES AZAMAR GLADYS STEFANY</t>
  </si>
  <si>
    <t>PEREZ HERNANDEZ ESTHEFANIA</t>
  </si>
  <si>
    <t>QUINO AYALA PERLA ITZEL</t>
  </si>
  <si>
    <t>QUINO SALAZAR KARLA PATRICIA</t>
  </si>
  <si>
    <t>RIVERA CHAGALA ITZEL</t>
  </si>
  <si>
    <t>SAN JUAN RAMOS JASON</t>
  </si>
  <si>
    <t>XOLO XOLO MIRIAM</t>
  </si>
  <si>
    <t>ZETINA MONDRAGON JOSE ANTONIO</t>
  </si>
  <si>
    <t>ABRAJAN PÉREZ EMELY</t>
  </si>
  <si>
    <t>ALARCÓN XALA JHOANA SAMANTHA</t>
  </si>
  <si>
    <t>ARANGUTE PÍO LUZ CLARA</t>
  </si>
  <si>
    <t>BAPO COTO SALVADOR DE JESÚS</t>
  </si>
  <si>
    <t>BAXIN FISCAL ADAIR</t>
  </si>
  <si>
    <t>CAGAL MORENO LESLI JOQUEBET</t>
  </si>
  <si>
    <t>CAIXBA SINACA EUNICE</t>
  </si>
  <si>
    <t>CANO TORRES NANCY PAOLA</t>
  </si>
  <si>
    <t>CARDOZA QUINO HUGO ERNESTO</t>
  </si>
  <si>
    <t>CONCHI CRUZ JOSELÍN GUADALUPE</t>
  </si>
  <si>
    <t>CONTRERAS PAXTIÁN MAYTÉ</t>
  </si>
  <si>
    <t>CONTRERAS VELASCO BRENDA SARAHÍ</t>
  </si>
  <si>
    <t>DÍAZ OY DIEGO MANUEL</t>
  </si>
  <si>
    <t>DOMÍNGUEZ CRUZ MARELIT</t>
  </si>
  <si>
    <t>ESCOBAR ESCOBAR LUIS RODOLFO</t>
  </si>
  <si>
    <t>ESCRIBANO GRACIA EVELIN NAYELI</t>
  </si>
  <si>
    <t>GAPI ASCANIO AZALIA ANEYRA</t>
  </si>
  <si>
    <t>GARCÍA FONSECA SHANIA PATRICIA</t>
  </si>
  <si>
    <t>GARCÍA RUEDA DEREK ALEJANDRO</t>
  </si>
  <si>
    <t>GAYTÁN DELGADO FÁTIMA ISABEL</t>
  </si>
  <si>
    <t>ORTIZ GOREL YAMILA</t>
  </si>
  <si>
    <t>RAMÍREZ PÉREZ ÁNGEL GABRIEL</t>
  </si>
  <si>
    <t>TRICHE HIPÓLITO CITLALI</t>
  </si>
  <si>
    <t>USCANGA CERBANTES MARIELA</t>
  </si>
  <si>
    <t>VELASCO MAULEÓN ALESSANDRO ABISAID</t>
  </si>
  <si>
    <t>VILLALOBOS PUCHETA ARIEL MICHELL</t>
  </si>
  <si>
    <t>XOLIO PELAYO DARINA</t>
  </si>
  <si>
    <t>ZAPO SANTIAGO ROBERTO</t>
  </si>
  <si>
    <t>221U0410</t>
  </si>
  <si>
    <t>221U0411</t>
  </si>
  <si>
    <t>221U0417</t>
  </si>
  <si>
    <t>221U0415</t>
  </si>
  <si>
    <t>221U0419</t>
  </si>
  <si>
    <t>221U0425</t>
  </si>
  <si>
    <t>221U0427</t>
  </si>
  <si>
    <t>221U0488</t>
  </si>
  <si>
    <t>221U0428</t>
  </si>
  <si>
    <t>221U0435</t>
  </si>
  <si>
    <t>221U0437</t>
  </si>
  <si>
    <t>221U0438</t>
  </si>
  <si>
    <t>221U0441</t>
  </si>
  <si>
    <t>221U0442</t>
  </si>
  <si>
    <t>221U0443</t>
  </si>
  <si>
    <t>221U0444</t>
  </si>
  <si>
    <t>221U0445</t>
  </si>
  <si>
    <t>221U0446</t>
  </si>
  <si>
    <t>221U0447</t>
  </si>
  <si>
    <t>221U0448</t>
  </si>
  <si>
    <t>221U0481</t>
  </si>
  <si>
    <t>221U0484</t>
  </si>
  <si>
    <t>221U0485</t>
  </si>
  <si>
    <t>221U0487</t>
  </si>
  <si>
    <t>ALEMAN PRIETO GENESIS MILAGROS</t>
  </si>
  <si>
    <t>ARRES XOLO ARLETTE DEL CARMEN</t>
  </si>
  <si>
    <t>AZAMAR AZAMAR ANA LIZZET</t>
  </si>
  <si>
    <t>BARRIENTOS COTA JESSICA SARAHI</t>
  </si>
  <si>
    <t>BUENO VILLEGAS RAFAEL</t>
  </si>
  <si>
    <t>BUSTAMANTE MEZO ALEXIS NOE</t>
  </si>
  <si>
    <t>CAMPOS ALVAREZ ESTEFANIA</t>
  </si>
  <si>
    <t>CHIGO REYES DAVID</t>
  </si>
  <si>
    <t>CHIPOL PUCHETA KENIA LIZBETH</t>
  </si>
  <si>
    <t>CORTES TAXILAGA MARTIZA</t>
  </si>
  <si>
    <t>CORTES VILLEGAS VICTOR MANUEL</t>
  </si>
  <si>
    <t>CRUZ COTO KEVIN IMANOL</t>
  </si>
  <si>
    <t xml:space="preserve">IXTEPAN BUSTAMANTE JORGE LUIS </t>
  </si>
  <si>
    <t>IXTEPAN CHIPOL CESAR SAUL</t>
  </si>
  <si>
    <t>MONTALVO GRACIA MIRANDA</t>
  </si>
  <si>
    <t>OLIN PEREZ JANITZZI JANNET</t>
  </si>
  <si>
    <t>PASCUAL MIXTEGA IRAIS YAMILET</t>
  </si>
  <si>
    <t>PIXTA IXBA AMAYRANI</t>
  </si>
  <si>
    <t>PRETELIN FONSECA JOSE GUILLERMO</t>
  </si>
  <si>
    <t>ROMERO GUTIERREZ NAOMI ALEXANDRA</t>
  </si>
  <si>
    <t>SAN GABRIEL ANTELE KENIA ALEJANDRA</t>
  </si>
  <si>
    <t>SANTOS TEMICH VICTORIANO</t>
  </si>
  <si>
    <t xml:space="preserve">SEBA IXTEPAN ELIZABETH </t>
  </si>
  <si>
    <t>TAXILAGA ARENAL DIANA MARIA</t>
  </si>
  <si>
    <t>VELASCO TEOBA JAZMIN</t>
  </si>
  <si>
    <t>VERGARA POLITO ROBERTO</t>
  </si>
  <si>
    <t>221U0413</t>
  </si>
  <si>
    <t>221U0416</t>
  </si>
  <si>
    <t>221U0418</t>
  </si>
  <si>
    <t>221U0422</t>
  </si>
  <si>
    <t>221U0424</t>
  </si>
  <si>
    <t>221U0490</t>
  </si>
  <si>
    <t>221U0431</t>
  </si>
  <si>
    <t>221U0432</t>
  </si>
  <si>
    <t>221U0439</t>
  </si>
  <si>
    <t>221U0491</t>
  </si>
  <si>
    <t>221U0440</t>
  </si>
  <si>
    <t>221U0453</t>
  </si>
  <si>
    <t>221U0454</t>
  </si>
  <si>
    <t>221U0458</t>
  </si>
  <si>
    <t>221U0768</t>
  </si>
  <si>
    <t>221U0462</t>
  </si>
  <si>
    <t>221U0464</t>
  </si>
  <si>
    <t>221U0465</t>
  </si>
  <si>
    <t>221U0466</t>
  </si>
  <si>
    <t>221U0467</t>
  </si>
  <si>
    <t>221U0469</t>
  </si>
  <si>
    <t>221U0470</t>
  </si>
  <si>
    <t>221U0471</t>
  </si>
  <si>
    <t>221U0473</t>
  </si>
  <si>
    <t>221U0482</t>
  </si>
  <si>
    <t>221U0483</t>
  </si>
  <si>
    <t>FEBRERO-JUNIO 25</t>
  </si>
  <si>
    <t>GESTIÒN DE LA PRODUCCIÒN I</t>
  </si>
  <si>
    <t>607 A</t>
  </si>
  <si>
    <t>M.A.D.I.E. YARI DE LA LUZ ALFARO CARVAJAL</t>
  </si>
  <si>
    <t>HERNANDEZ BURGOS JORGE</t>
  </si>
  <si>
    <t>MARTINEZ ASCAÑO KENIA MARIA</t>
  </si>
  <si>
    <t>221U0463</t>
  </si>
  <si>
    <t>607 B</t>
  </si>
  <si>
    <t>CADENA DE SUMINISTROS</t>
  </si>
  <si>
    <t>807 A</t>
  </si>
  <si>
    <t>221U485</t>
  </si>
  <si>
    <t>LOGISTICA INTELIGENTE Y SOSTENIBLE</t>
  </si>
  <si>
    <t>807 B</t>
  </si>
  <si>
    <t>211U0405</t>
  </si>
  <si>
    <t>LOPEZ BENITES DAMARIS</t>
  </si>
  <si>
    <t>MALDONADO MALAGA MARIA JOSÈ</t>
  </si>
  <si>
    <t>. YARI DE LA LUZ ALFARO CARVAJAL</t>
  </si>
  <si>
    <t>MENDOZA IGNOT HANNIA ITZEL</t>
  </si>
  <si>
    <t>211U0460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</si>
</sst>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sz val="10"/>
      <name val="Calibri"/>
      <family val="2"/>
    </font>
    <font>
      <sz val="11"/>
      <name val="Calibri"/>
      <family val="2"/>
    </font>
    <font>
      <b/>
      <sz val="10"/>
      <name val="Calibri"/>
      <family val="2"/>
    </font>
    <font>
      <sz val="9"/>
      <name val="Arial"/>
      <family val="2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Calibri"/>
      <family val="2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4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7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5" fillId="0" borderId="1" xfId="0" applyFont="1" applyBorder="1" applyAlignment="1">
      <alignment horizontal="left"/>
    </xf>
    <xf numFmtId="0" fontId="5" fillId="0" borderId="2" xfId="0" applyFont="1" applyBorder="1"/>
    <xf numFmtId="0" fontId="5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1" fontId="4" fillId="2" borderId="2" xfId="0" applyNumberFormat="1" applyFont="1" applyFill="1" applyBorder="1" applyAlignment="1">
      <alignment horizontal="center"/>
    </xf>
    <xf numFmtId="0" fontId="6" fillId="0" borderId="2" xfId="0" applyFont="1" applyBorder="1"/>
    <xf numFmtId="0" fontId="4" fillId="2" borderId="2" xfId="0" applyFont="1" applyFill="1" applyBorder="1" applyAlignment="1">
      <alignment horizontal="center"/>
    </xf>
    <xf numFmtId="9" fontId="4" fillId="0" borderId="2" xfId="0" applyNumberFormat="1" applyFont="1" applyBorder="1" applyAlignment="1">
      <alignment horizontal="center"/>
    </xf>
    <xf numFmtId="9" fontId="8" fillId="0" borderId="2" xfId="0" applyNumberFormat="1" applyFont="1" applyBorder="1" applyAlignment="1">
      <alignment horizontal="center"/>
    </xf>
    <xf numFmtId="9" fontId="8" fillId="2" borderId="2" xfId="0" applyNumberFormat="1" applyFont="1" applyFill="1" applyBorder="1" applyAlignment="1">
      <alignment horizontal="center"/>
    </xf>
    <xf numFmtId="0" fontId="5" fillId="0" borderId="1" xfId="0" applyFont="1" applyBorder="1"/>
    <xf numFmtId="1" fontId="5" fillId="0" borderId="2" xfId="0" applyNumberFormat="1" applyFont="1" applyBorder="1" applyAlignment="1">
      <alignment horizontal="center"/>
    </xf>
    <xf numFmtId="9" fontId="8" fillId="0" borderId="0" xfId="0" applyNumberFormat="1" applyFont="1" applyAlignment="1">
      <alignment horizontal="center"/>
    </xf>
    <xf numFmtId="9" fontId="4" fillId="0" borderId="0" xfId="0" applyNumberFormat="1" applyFont="1" applyAlignment="1">
      <alignment horizontal="center"/>
    </xf>
    <xf numFmtId="0" fontId="9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0" fillId="0" borderId="7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6" fillId="0" borderId="14" xfId="0" applyFont="1" applyBorder="1" applyAlignment="1">
      <alignment horizontal="center"/>
    </xf>
    <xf numFmtId="4" fontId="2" fillId="3" borderId="7" xfId="0" applyNumberFormat="1" applyFont="1" applyFill="1" applyBorder="1"/>
    <xf numFmtId="1" fontId="4" fillId="4" borderId="2" xfId="0" applyNumberFormat="1" applyFont="1" applyFill="1" applyBorder="1" applyAlignment="1">
      <alignment horizontal="center"/>
    </xf>
    <xf numFmtId="0" fontId="6" fillId="0" borderId="3" xfId="0" applyFont="1" applyBorder="1" applyAlignment="1">
      <alignment horizontal="left"/>
    </xf>
    <xf numFmtId="0" fontId="6" fillId="0" borderId="9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4" xfId="0" applyFont="1" applyBorder="1" applyAlignment="1">
      <alignment horizontal="left"/>
    </xf>
    <xf numFmtId="0" fontId="6" fillId="0" borderId="23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0" fillId="0" borderId="7" xfId="0" applyBorder="1" applyAlignment="1">
      <alignment vertical="center"/>
    </xf>
    <xf numFmtId="4" fontId="2" fillId="3" borderId="7" xfId="0" applyNumberFormat="1" applyFont="1" applyFill="1" applyBorder="1" applyAlignment="1">
      <alignment horizontal="center"/>
    </xf>
    <xf numFmtId="0" fontId="11" fillId="0" borderId="7" xfId="0" applyFont="1" applyBorder="1" applyAlignment="1">
      <alignment vertical="center"/>
    </xf>
    <xf numFmtId="0" fontId="0" fillId="3" borderId="7" xfId="0" applyFill="1" applyBorder="1" applyAlignment="1">
      <alignment horizontal="left" vertical="center"/>
    </xf>
    <xf numFmtId="0" fontId="6" fillId="3" borderId="3" xfId="0" applyFont="1" applyFill="1" applyBorder="1" applyAlignment="1">
      <alignment horizontal="left"/>
    </xf>
    <xf numFmtId="0" fontId="6" fillId="3" borderId="4" xfId="0" applyFont="1" applyFill="1" applyBorder="1" applyAlignment="1">
      <alignment horizontal="left"/>
    </xf>
    <xf numFmtId="0" fontId="6" fillId="3" borderId="5" xfId="0" applyFont="1" applyFill="1" applyBorder="1" applyAlignment="1">
      <alignment horizontal="left"/>
    </xf>
    <xf numFmtId="0" fontId="6" fillId="3" borderId="19" xfId="0" applyFont="1" applyFill="1" applyBorder="1" applyAlignment="1">
      <alignment horizontal="left"/>
    </xf>
    <xf numFmtId="0" fontId="6" fillId="3" borderId="15" xfId="0" applyFont="1" applyFill="1" applyBorder="1" applyAlignment="1">
      <alignment horizontal="left"/>
    </xf>
    <xf numFmtId="0" fontId="6" fillId="3" borderId="16" xfId="0" applyFont="1" applyFill="1" applyBorder="1" applyAlignment="1">
      <alignment horizontal="left"/>
    </xf>
    <xf numFmtId="0" fontId="6" fillId="3" borderId="26" xfId="0" applyFont="1" applyFill="1" applyBorder="1" applyAlignment="1">
      <alignment horizontal="left"/>
    </xf>
    <xf numFmtId="0" fontId="6" fillId="3" borderId="18" xfId="0" applyFont="1" applyFill="1" applyBorder="1" applyAlignment="1">
      <alignment horizontal="left"/>
    </xf>
    <xf numFmtId="0" fontId="6" fillId="3" borderId="12" xfId="0" applyFont="1" applyFill="1" applyBorder="1" applyAlignment="1">
      <alignment horizontal="left"/>
    </xf>
    <xf numFmtId="0" fontId="6" fillId="3" borderId="13" xfId="0" applyFont="1" applyFill="1" applyBorder="1" applyAlignment="1">
      <alignment horizontal="left"/>
    </xf>
    <xf numFmtId="0" fontId="6" fillId="0" borderId="19" xfId="0" applyFont="1" applyBorder="1" applyAlignment="1">
      <alignment horizontal="left"/>
    </xf>
    <xf numFmtId="0" fontId="14" fillId="0" borderId="7" xfId="0" applyFont="1" applyBorder="1" applyAlignment="1">
      <alignment vertical="center"/>
    </xf>
    <xf numFmtId="0" fontId="14" fillId="0" borderId="7" xfId="0" applyFont="1" applyBorder="1" applyAlignment="1">
      <alignment horizontal="center" vertical="center"/>
    </xf>
    <xf numFmtId="0" fontId="14" fillId="3" borderId="7" xfId="0" applyFont="1" applyFill="1" applyBorder="1" applyAlignment="1">
      <alignment horizontal="left" vertical="center"/>
    </xf>
    <xf numFmtId="0" fontId="14" fillId="0" borderId="7" xfId="0" applyFont="1" applyBorder="1"/>
    <xf numFmtId="0" fontId="6" fillId="3" borderId="33" xfId="0" applyFont="1" applyFill="1" applyBorder="1" applyAlignment="1">
      <alignment horizontal="left"/>
    </xf>
    <xf numFmtId="0" fontId="6" fillId="3" borderId="34" xfId="0" applyFont="1" applyFill="1" applyBorder="1" applyAlignment="1">
      <alignment horizontal="left"/>
    </xf>
    <xf numFmtId="0" fontId="12" fillId="3" borderId="7" xfId="0" applyFont="1" applyFill="1" applyBorder="1" applyAlignment="1">
      <alignment horizontal="center"/>
    </xf>
    <xf numFmtId="0" fontId="14" fillId="3" borderId="7" xfId="0" applyFont="1" applyFill="1" applyBorder="1"/>
    <xf numFmtId="4" fontId="15" fillId="3" borderId="7" xfId="0" applyNumberFormat="1" applyFont="1" applyFill="1" applyBorder="1" applyAlignment="1">
      <alignment horizontal="center"/>
    </xf>
    <xf numFmtId="4" fontId="15" fillId="3" borderId="7" xfId="0" applyNumberFormat="1" applyFont="1" applyFill="1" applyBorder="1"/>
    <xf numFmtId="0" fontId="9" fillId="0" borderId="38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2" fillId="0" borderId="18" xfId="0" applyFont="1" applyBorder="1" applyAlignment="1">
      <alignment horizontal="left" vertical="center" wrapText="1"/>
    </xf>
    <xf numFmtId="0" fontId="12" fillId="0" borderId="12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0" fillId="0" borderId="0" xfId="0"/>
    <xf numFmtId="0" fontId="5" fillId="0" borderId="1" xfId="0" applyFont="1" applyBorder="1" applyAlignment="1">
      <alignment horizontal="center"/>
    </xf>
    <xf numFmtId="0" fontId="7" fillId="0" borderId="1" xfId="0" applyFont="1" applyBorder="1"/>
    <xf numFmtId="0" fontId="4" fillId="0" borderId="6" xfId="0" applyFont="1" applyBorder="1" applyAlignment="1">
      <alignment horizontal="center"/>
    </xf>
    <xf numFmtId="0" fontId="7" fillId="0" borderId="6" xfId="0" applyFont="1" applyBorder="1"/>
    <xf numFmtId="0" fontId="12" fillId="0" borderId="28" xfId="0" applyFont="1" applyBorder="1" applyAlignment="1">
      <alignment horizontal="left" vertical="center" wrapText="1"/>
    </xf>
    <xf numFmtId="0" fontId="12" fillId="0" borderId="21" xfId="0" applyFont="1" applyBorder="1" applyAlignment="1">
      <alignment horizontal="left" vertical="center" wrapText="1"/>
    </xf>
    <xf numFmtId="0" fontId="12" fillId="0" borderId="25" xfId="0" applyFont="1" applyBorder="1" applyAlignment="1">
      <alignment horizontal="left" vertical="center" wrapText="1"/>
    </xf>
    <xf numFmtId="0" fontId="12" fillId="0" borderId="15" xfId="0" applyFont="1" applyBorder="1" applyAlignment="1">
      <alignment horizontal="left" vertical="center" wrapText="1"/>
    </xf>
    <xf numFmtId="0" fontId="12" fillId="0" borderId="16" xfId="0" applyFont="1" applyBorder="1" applyAlignment="1">
      <alignment horizontal="left" vertical="center" wrapText="1"/>
    </xf>
    <xf numFmtId="0" fontId="12" fillId="0" borderId="26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/>
    </xf>
    <xf numFmtId="0" fontId="7" fillId="0" borderId="5" xfId="0" applyFont="1" applyBorder="1"/>
    <xf numFmtId="0" fontId="4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0" borderId="4" xfId="0" applyFont="1" applyBorder="1"/>
    <xf numFmtId="0" fontId="12" fillId="0" borderId="27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left"/>
    </xf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14" fillId="0" borderId="12" xfId="0" applyFont="1" applyBorder="1" applyAlignment="1">
      <alignment horizontal="left"/>
    </xf>
    <xf numFmtId="0" fontId="14" fillId="0" borderId="13" xfId="0" applyFont="1" applyBorder="1" applyAlignment="1">
      <alignment horizontal="left"/>
    </xf>
    <xf numFmtId="0" fontId="13" fillId="0" borderId="12" xfId="0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/>
    </xf>
    <xf numFmtId="0" fontId="12" fillId="0" borderId="20" xfId="0" applyFont="1" applyBorder="1" applyAlignment="1">
      <alignment horizontal="left" vertical="center" wrapText="1"/>
    </xf>
    <xf numFmtId="0" fontId="12" fillId="0" borderId="29" xfId="0" applyFont="1" applyBorder="1" applyAlignment="1">
      <alignment horizontal="left" vertical="center" wrapText="1"/>
    </xf>
    <xf numFmtId="0" fontId="12" fillId="0" borderId="22" xfId="0" applyFont="1" applyBorder="1" applyAlignment="1">
      <alignment horizontal="left" vertical="center" wrapText="1"/>
    </xf>
    <xf numFmtId="0" fontId="6" fillId="0" borderId="3" xfId="0" applyFont="1" applyBorder="1"/>
    <xf numFmtId="0" fontId="6" fillId="0" borderId="4" xfId="0" applyFont="1" applyBorder="1"/>
    <xf numFmtId="0" fontId="6" fillId="0" borderId="5" xfId="0" applyFont="1" applyBorder="1"/>
    <xf numFmtId="0" fontId="6" fillId="0" borderId="9" xfId="0" applyFont="1" applyBorder="1"/>
    <xf numFmtId="0" fontId="6" fillId="0" borderId="6" xfId="0" applyFont="1" applyBorder="1"/>
    <xf numFmtId="0" fontId="6" fillId="0" borderId="10" xfId="0" applyFont="1" applyBorder="1"/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7" xfId="0" applyBorder="1" applyAlignment="1">
      <alignment horizontal="center"/>
    </xf>
    <xf numFmtId="0" fontId="6" fillId="3" borderId="3" xfId="0" applyFont="1" applyFill="1" applyBorder="1" applyAlignment="1">
      <alignment horizontal="left"/>
    </xf>
    <xf numFmtId="0" fontId="6" fillId="3" borderId="4" xfId="0" applyFont="1" applyFill="1" applyBorder="1" applyAlignment="1">
      <alignment horizontal="left"/>
    </xf>
    <xf numFmtId="0" fontId="6" fillId="3" borderId="5" xfId="0" applyFont="1" applyFill="1" applyBorder="1" applyAlignment="1">
      <alignment horizontal="left"/>
    </xf>
    <xf numFmtId="0" fontId="6" fillId="3" borderId="19" xfId="0" applyFont="1" applyFill="1" applyBorder="1" applyAlignment="1">
      <alignment horizontal="left"/>
    </xf>
    <xf numFmtId="0" fontId="12" fillId="0" borderId="30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31" xfId="0" applyFont="1" applyBorder="1" applyAlignment="1">
      <alignment horizontal="left" vertical="center" wrapText="1"/>
    </xf>
    <xf numFmtId="0" fontId="14" fillId="0" borderId="32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19" xfId="0" applyFont="1" applyBorder="1" applyAlignment="1">
      <alignment horizontal="left" vertical="center" wrapText="1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6" fillId="0" borderId="7" xfId="0" applyFont="1" applyBorder="1"/>
    <xf numFmtId="0" fontId="7" fillId="0" borderId="7" xfId="0" applyFont="1" applyBorder="1"/>
    <xf numFmtId="0" fontId="6" fillId="3" borderId="18" xfId="0" applyFont="1" applyFill="1" applyBorder="1" applyAlignment="1">
      <alignment horizontal="left"/>
    </xf>
    <xf numFmtId="0" fontId="6" fillId="3" borderId="12" xfId="0" applyFont="1" applyFill="1" applyBorder="1" applyAlignment="1">
      <alignment horizontal="left"/>
    </xf>
    <xf numFmtId="0" fontId="6" fillId="3" borderId="13" xfId="0" applyFont="1" applyFill="1" applyBorder="1" applyAlignment="1">
      <alignment horizontal="left"/>
    </xf>
    <xf numFmtId="0" fontId="6" fillId="3" borderId="35" xfId="0" applyFont="1" applyFill="1" applyBorder="1" applyAlignment="1">
      <alignment horizontal="left"/>
    </xf>
    <xf numFmtId="0" fontId="6" fillId="3" borderId="36" xfId="0" applyFont="1" applyFill="1" applyBorder="1" applyAlignment="1">
      <alignment horizontal="left"/>
    </xf>
    <xf numFmtId="0" fontId="6" fillId="3" borderId="37" xfId="0" applyFont="1" applyFill="1" applyBorder="1" applyAlignment="1">
      <alignment horizontal="left"/>
    </xf>
    <xf numFmtId="0" fontId="6" fillId="0" borderId="18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18" xfId="0" applyFont="1" applyBorder="1" applyAlignment="1">
      <alignment horizontal="left"/>
    </xf>
    <xf numFmtId="0" fontId="6" fillId="0" borderId="12" xfId="0" applyFont="1" applyBorder="1" applyAlignment="1">
      <alignment horizontal="left"/>
    </xf>
    <xf numFmtId="0" fontId="6" fillId="0" borderId="13" xfId="0" applyFont="1" applyBorder="1" applyAlignment="1">
      <alignment horizontal="left"/>
    </xf>
    <xf numFmtId="0" fontId="14" fillId="3" borderId="32" xfId="0" applyFont="1" applyFill="1" applyBorder="1" applyAlignment="1">
      <alignment horizontal="left"/>
    </xf>
    <xf numFmtId="0" fontId="14" fillId="3" borderId="4" xfId="0" applyFont="1" applyFill="1" applyBorder="1" applyAlignment="1">
      <alignment horizontal="left"/>
    </xf>
    <xf numFmtId="0" fontId="14" fillId="3" borderId="5" xfId="0" applyFont="1" applyFill="1" applyBorder="1" applyAlignment="1">
      <alignment horizontal="left"/>
    </xf>
    <xf numFmtId="0" fontId="14" fillId="3" borderId="39" xfId="0" applyFont="1" applyFill="1" applyBorder="1" applyAlignment="1">
      <alignment horizontal="left"/>
    </xf>
    <xf numFmtId="0" fontId="14" fillId="3" borderId="1" xfId="0" applyFont="1" applyFill="1" applyBorder="1" applyAlignment="1">
      <alignment horizontal="left"/>
    </xf>
    <xf numFmtId="0" fontId="14" fillId="3" borderId="40" xfId="0" applyFont="1" applyFill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15" xfId="0" applyFont="1" applyBorder="1" applyAlignment="1">
      <alignment horizontal="left"/>
    </xf>
    <xf numFmtId="0" fontId="6" fillId="0" borderId="16" xfId="0" applyFont="1" applyBorder="1" applyAlignment="1">
      <alignment horizontal="left"/>
    </xf>
    <xf numFmtId="0" fontId="6" fillId="0" borderId="17" xfId="0" applyFont="1" applyBorder="1" applyAlignment="1">
      <alignment horizontal="left"/>
    </xf>
    <xf numFmtId="0" fontId="6" fillId="0" borderId="22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6" fillId="0" borderId="11" xfId="0" applyFont="1" applyBorder="1" applyAlignment="1">
      <alignment horizontal="left"/>
    </xf>
    <xf numFmtId="0" fontId="7" fillId="0" borderId="10" xfId="0" applyFont="1" applyBorder="1"/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4" fontId="15" fillId="3" borderId="41" xfId="0" applyNumberFormat="1" applyFont="1" applyFill="1" applyBorder="1" applyAlignment="1">
      <alignment horizontal="center"/>
    </xf>
    <xf numFmtId="0" fontId="16" fillId="0" borderId="38" xfId="0" applyFont="1" applyFill="1" applyBorder="1" applyAlignment="1">
      <alignment horizontal="center"/>
    </xf>
    <xf numFmtId="4" fontId="1" fillId="3" borderId="7" xfId="0" applyNumberFormat="1" applyFont="1" applyFill="1" applyBorder="1" applyAlignment="1">
      <alignment horizontal="center"/>
    </xf>
    <xf numFmtId="0" fontId="17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55562</xdr:colOff>
      <xdr:row>53</xdr:row>
      <xdr:rowOff>44980</xdr:rowOff>
    </xdr:from>
    <xdr:to>
      <xdr:col>12</xdr:col>
      <xdr:colOff>508809</xdr:colOff>
      <xdr:row>56</xdr:row>
      <xdr:rowOff>192773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D2E4E5B-DDFC-4C2A-ADD4-D0562406E3C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100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2902" t="3199" r="19706" b="41139"/>
        <a:stretch/>
      </xdr:blipFill>
      <xdr:spPr>
        <a:xfrm>
          <a:off x="4463521" y="10352088"/>
          <a:ext cx="1152805" cy="73940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325437</xdr:colOff>
      <xdr:row>54</xdr:row>
      <xdr:rowOff>119063</xdr:rowOff>
    </xdr:from>
    <xdr:to>
      <xdr:col>13</xdr:col>
      <xdr:colOff>217768</xdr:colOff>
      <xdr:row>58</xdr:row>
      <xdr:rowOff>71065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A4DB3BD-5100-44C1-95C5-394DEB1C55A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100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2902" t="3199" r="19706" b="41139"/>
        <a:stretch/>
      </xdr:blipFill>
      <xdr:spPr>
        <a:xfrm>
          <a:off x="4463521" y="10352088"/>
          <a:ext cx="1152805" cy="73940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87312</xdr:colOff>
      <xdr:row>53</xdr:row>
      <xdr:rowOff>177272</xdr:rowOff>
    </xdr:from>
    <xdr:to>
      <xdr:col>12</xdr:col>
      <xdr:colOff>540559</xdr:colOff>
      <xdr:row>57</xdr:row>
      <xdr:rowOff>129273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100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2902" t="3199" r="19706" b="41139"/>
        <a:stretch/>
      </xdr:blipFill>
      <xdr:spPr>
        <a:xfrm>
          <a:off x="4238625" y="10517188"/>
          <a:ext cx="1090893" cy="74575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87312</xdr:colOff>
      <xdr:row>54</xdr:row>
      <xdr:rowOff>103188</xdr:rowOff>
    </xdr:from>
    <xdr:to>
      <xdr:col>12</xdr:col>
      <xdr:colOff>540559</xdr:colOff>
      <xdr:row>58</xdr:row>
      <xdr:rowOff>55190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CAE2328-4C0D-4DA9-8C23-DD96438191C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100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2902" t="3199" r="19706" b="41139"/>
        <a:stretch/>
      </xdr:blipFill>
      <xdr:spPr>
        <a:xfrm>
          <a:off x="4462462" y="10352088"/>
          <a:ext cx="1151747" cy="7394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150812</xdr:colOff>
      <xdr:row>54</xdr:row>
      <xdr:rowOff>103188</xdr:rowOff>
    </xdr:from>
    <xdr:to>
      <xdr:col>13</xdr:col>
      <xdr:colOff>43143</xdr:colOff>
      <xdr:row>58</xdr:row>
      <xdr:rowOff>55190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98CE49D-A14C-4959-A05C-CCA7CFEBEF0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100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12902" t="3199" r="19706" b="41139"/>
        <a:stretch/>
      </xdr:blipFill>
      <xdr:spPr>
        <a:xfrm>
          <a:off x="4462462" y="10352088"/>
          <a:ext cx="1149631" cy="7394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E130A-BEAC-44BF-B249-7D6C56287E26}">
  <dimension ref="B2:R100"/>
  <sheetViews>
    <sheetView topLeftCell="A24" zoomScale="110" zoomScaleNormal="110" workbookViewId="0">
      <selection activeCell="O32" sqref="O32"/>
    </sheetView>
  </sheetViews>
  <sheetFormatPr baseColWidth="10" defaultColWidth="12.54296875" defaultRowHeight="15" customHeight="1" x14ac:dyDescent="0.35"/>
  <cols>
    <col min="1" max="1" width="1.1796875" customWidth="1"/>
    <col min="2" max="2" width="4.453125" customWidth="1"/>
    <col min="3" max="3" width="9.453125" customWidth="1"/>
    <col min="4" max="9" width="6.7265625" customWidth="1"/>
    <col min="10" max="10" width="7.6328125" customWidth="1"/>
    <col min="11" max="12" width="5" customWidth="1"/>
    <col min="13" max="13" width="8" customWidth="1"/>
    <col min="14" max="16" width="5" customWidth="1"/>
    <col min="17" max="17" width="6.453125" customWidth="1"/>
    <col min="18" max="18" width="5" customWidth="1"/>
  </cols>
  <sheetData>
    <row r="2" spans="2:18" ht="15.5" x14ac:dyDescent="0.35">
      <c r="B2" s="89" t="s">
        <v>0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1"/>
      <c r="R2" s="1"/>
    </row>
    <row r="3" spans="2:18" ht="14.5" x14ac:dyDescent="0.35">
      <c r="C3" s="90" t="s">
        <v>1</v>
      </c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3"/>
      <c r="R3" s="3"/>
    </row>
    <row r="4" spans="2:18" ht="14.5" x14ac:dyDescent="0.35">
      <c r="C4" t="s">
        <v>2</v>
      </c>
      <c r="D4" s="91" t="s">
        <v>204</v>
      </c>
      <c r="E4" s="72"/>
      <c r="F4" s="72"/>
      <c r="G4" s="72"/>
      <c r="I4" t="s">
        <v>3</v>
      </c>
      <c r="J4" s="92" t="s">
        <v>205</v>
      </c>
      <c r="K4" s="72"/>
      <c r="M4" t="s">
        <v>4</v>
      </c>
      <c r="N4" s="93">
        <v>45749</v>
      </c>
      <c r="O4" s="72"/>
    </row>
    <row r="5" spans="2:18" ht="6.75" customHeight="1" x14ac:dyDescent="0.35">
      <c r="D5" s="4"/>
      <c r="E5" s="4"/>
      <c r="F5" s="4"/>
      <c r="G5" s="4"/>
    </row>
    <row r="6" spans="2:18" ht="14.5" x14ac:dyDescent="0.35">
      <c r="C6" t="s">
        <v>5</v>
      </c>
      <c r="D6" s="92" t="s">
        <v>203</v>
      </c>
      <c r="E6" s="72"/>
      <c r="F6" s="72"/>
      <c r="G6" s="72"/>
      <c r="I6" s="69" t="s">
        <v>6</v>
      </c>
      <c r="J6" s="70"/>
      <c r="K6" s="94" t="s">
        <v>206</v>
      </c>
      <c r="L6" s="72"/>
      <c r="M6" s="72"/>
      <c r="N6" s="72"/>
      <c r="O6" s="72"/>
      <c r="P6" s="72"/>
    </row>
    <row r="7" spans="2:18" ht="11.25" customHeight="1" x14ac:dyDescent="0.35"/>
    <row r="8" spans="2:18" ht="14.5" x14ac:dyDescent="0.35">
      <c r="B8" s="6" t="s">
        <v>7</v>
      </c>
      <c r="C8" s="6" t="s">
        <v>8</v>
      </c>
      <c r="D8" s="81" t="s">
        <v>9</v>
      </c>
      <c r="E8" s="85"/>
      <c r="F8" s="85"/>
      <c r="G8" s="85"/>
      <c r="H8" s="85"/>
      <c r="I8" s="82"/>
      <c r="J8" s="7" t="s">
        <v>10</v>
      </c>
      <c r="K8" s="7" t="s">
        <v>11</v>
      </c>
      <c r="L8" s="7" t="s">
        <v>12</v>
      </c>
      <c r="M8" s="7" t="s">
        <v>13</v>
      </c>
      <c r="N8" s="7" t="s">
        <v>14</v>
      </c>
      <c r="O8" s="7" t="s">
        <v>15</v>
      </c>
      <c r="P8" s="7" t="s">
        <v>16</v>
      </c>
      <c r="Q8" s="8" t="s">
        <v>17</v>
      </c>
    </row>
    <row r="9" spans="2:18" ht="16" customHeight="1" x14ac:dyDescent="0.35">
      <c r="B9" s="9">
        <v>1</v>
      </c>
      <c r="C9" s="38" t="s">
        <v>127</v>
      </c>
      <c r="D9" s="78" t="s">
        <v>99</v>
      </c>
      <c r="E9" s="79"/>
      <c r="F9" s="79"/>
      <c r="G9" s="79"/>
      <c r="H9" s="79"/>
      <c r="I9" s="80"/>
      <c r="J9" s="39">
        <v>91</v>
      </c>
      <c r="K9" s="7">
        <v>96</v>
      </c>
      <c r="L9" s="7"/>
      <c r="M9" s="7"/>
      <c r="N9" s="7"/>
      <c r="O9" s="7"/>
      <c r="P9" s="7"/>
      <c r="Q9" s="10"/>
    </row>
    <row r="10" spans="2:18" ht="15" customHeight="1" x14ac:dyDescent="0.35">
      <c r="B10" s="9">
        <f t="shared" ref="B10:B48" si="0">B9+1</f>
        <v>2</v>
      </c>
      <c r="C10" s="38" t="s">
        <v>128</v>
      </c>
      <c r="D10" s="65" t="s">
        <v>100</v>
      </c>
      <c r="E10" s="66"/>
      <c r="F10" s="66"/>
      <c r="G10" s="66"/>
      <c r="H10" s="66"/>
      <c r="I10" s="67"/>
      <c r="J10" s="39">
        <v>88</v>
      </c>
      <c r="K10" s="7">
        <v>93</v>
      </c>
      <c r="L10" s="7"/>
      <c r="M10" s="7"/>
      <c r="N10" s="7"/>
      <c r="O10" s="7"/>
      <c r="P10" s="7"/>
      <c r="Q10" s="10"/>
    </row>
    <row r="11" spans="2:18" ht="17.5" customHeight="1" x14ac:dyDescent="0.35">
      <c r="B11" s="9">
        <f t="shared" si="0"/>
        <v>3</v>
      </c>
      <c r="C11" s="38" t="s">
        <v>129</v>
      </c>
      <c r="D11" s="68" t="s">
        <v>101</v>
      </c>
      <c r="E11" s="66"/>
      <c r="F11" s="66"/>
      <c r="G11" s="66"/>
      <c r="H11" s="66"/>
      <c r="I11" s="67"/>
      <c r="J11" s="39">
        <v>90</v>
      </c>
      <c r="K11" s="7">
        <v>93</v>
      </c>
      <c r="L11" s="7"/>
      <c r="M11" s="7"/>
      <c r="N11" s="7"/>
      <c r="O11" s="7"/>
      <c r="P11" s="7"/>
      <c r="Q11" s="10"/>
    </row>
    <row r="12" spans="2:18" ht="16.5" customHeight="1" x14ac:dyDescent="0.35">
      <c r="B12" s="9">
        <f t="shared" si="0"/>
        <v>4</v>
      </c>
      <c r="C12" s="38" t="s">
        <v>130</v>
      </c>
      <c r="D12" s="68" t="s">
        <v>102</v>
      </c>
      <c r="E12" s="66"/>
      <c r="F12" s="66"/>
      <c r="G12" s="66"/>
      <c r="H12" s="66"/>
      <c r="I12" s="67"/>
      <c r="J12" s="39">
        <v>96</v>
      </c>
      <c r="K12" s="7">
        <v>97</v>
      </c>
      <c r="L12" s="7"/>
      <c r="M12" s="7"/>
      <c r="N12" s="7"/>
      <c r="O12" s="7"/>
      <c r="P12" s="7"/>
      <c r="Q12" s="10"/>
    </row>
    <row r="13" spans="2:18" ht="16" customHeight="1" x14ac:dyDescent="0.35">
      <c r="B13" s="9">
        <f t="shared" si="0"/>
        <v>5</v>
      </c>
      <c r="C13" s="38" t="s">
        <v>131</v>
      </c>
      <c r="D13" s="65" t="s">
        <v>103</v>
      </c>
      <c r="E13" s="66"/>
      <c r="F13" s="66"/>
      <c r="G13" s="66"/>
      <c r="H13" s="66"/>
      <c r="I13" s="67"/>
      <c r="J13" s="39">
        <v>96</v>
      </c>
      <c r="K13" s="7">
        <v>94</v>
      </c>
      <c r="L13" s="7"/>
      <c r="M13" s="7"/>
      <c r="N13" s="7"/>
      <c r="O13" s="7"/>
      <c r="P13" s="7"/>
      <c r="Q13" s="10"/>
    </row>
    <row r="14" spans="2:18" ht="16.5" customHeight="1" x14ac:dyDescent="0.35">
      <c r="B14" s="9">
        <f t="shared" si="0"/>
        <v>6</v>
      </c>
      <c r="C14" s="38" t="s">
        <v>132</v>
      </c>
      <c r="D14" s="75" t="s">
        <v>104</v>
      </c>
      <c r="E14" s="76"/>
      <c r="F14" s="76"/>
      <c r="G14" s="76"/>
      <c r="H14" s="76"/>
      <c r="I14" s="77"/>
      <c r="J14" s="39">
        <v>92</v>
      </c>
      <c r="K14" s="7">
        <v>93</v>
      </c>
      <c r="L14" s="7"/>
      <c r="M14" s="7"/>
      <c r="N14" s="7"/>
      <c r="O14" s="7"/>
      <c r="P14" s="7"/>
      <c r="Q14" s="10"/>
    </row>
    <row r="15" spans="2:18" ht="16.5" customHeight="1" x14ac:dyDescent="0.35">
      <c r="B15" s="9">
        <f t="shared" si="0"/>
        <v>7</v>
      </c>
      <c r="C15" s="38" t="s">
        <v>133</v>
      </c>
      <c r="D15" s="78" t="s">
        <v>105</v>
      </c>
      <c r="E15" s="79"/>
      <c r="F15" s="79"/>
      <c r="G15" s="79"/>
      <c r="H15" s="79"/>
      <c r="I15" s="80"/>
      <c r="J15" s="39">
        <v>100</v>
      </c>
      <c r="K15" s="7">
        <v>100</v>
      </c>
      <c r="L15" s="7"/>
      <c r="M15" s="7"/>
      <c r="N15" s="7"/>
      <c r="O15" s="7"/>
      <c r="P15" s="7"/>
      <c r="Q15" s="10"/>
    </row>
    <row r="16" spans="2:18" ht="16.5" customHeight="1" x14ac:dyDescent="0.35">
      <c r="B16" s="9">
        <f t="shared" si="0"/>
        <v>8</v>
      </c>
      <c r="C16" s="38" t="s">
        <v>134</v>
      </c>
      <c r="D16" s="65" t="s">
        <v>106</v>
      </c>
      <c r="E16" s="66"/>
      <c r="F16" s="66"/>
      <c r="G16" s="66"/>
      <c r="H16" s="66"/>
      <c r="I16" s="67"/>
      <c r="J16" s="39">
        <v>91</v>
      </c>
      <c r="K16" s="64">
        <v>0</v>
      </c>
      <c r="L16" s="7"/>
      <c r="M16" s="7"/>
      <c r="N16" s="7"/>
      <c r="O16" s="7"/>
      <c r="P16" s="7"/>
      <c r="Q16" s="10"/>
    </row>
    <row r="17" spans="2:17" ht="17" customHeight="1" x14ac:dyDescent="0.35">
      <c r="B17" s="9">
        <f t="shared" si="0"/>
        <v>9</v>
      </c>
      <c r="C17" s="38" t="s">
        <v>135</v>
      </c>
      <c r="D17" s="65" t="s">
        <v>107</v>
      </c>
      <c r="E17" s="66"/>
      <c r="F17" s="66"/>
      <c r="G17" s="66"/>
      <c r="H17" s="66"/>
      <c r="I17" s="67"/>
      <c r="J17" s="39">
        <v>100</v>
      </c>
      <c r="K17" s="7">
        <v>97</v>
      </c>
      <c r="L17" s="7"/>
      <c r="M17" s="7"/>
      <c r="N17" s="7"/>
      <c r="O17" s="7"/>
      <c r="P17" s="7"/>
      <c r="Q17" s="10"/>
    </row>
    <row r="18" spans="2:17" ht="15.5" customHeight="1" x14ac:dyDescent="0.35">
      <c r="B18" s="9">
        <f t="shared" si="0"/>
        <v>10</v>
      </c>
      <c r="C18" s="38" t="s">
        <v>136</v>
      </c>
      <c r="D18" s="75" t="s">
        <v>108</v>
      </c>
      <c r="E18" s="76"/>
      <c r="F18" s="76"/>
      <c r="G18" s="76"/>
      <c r="H18" s="76"/>
      <c r="I18" s="77"/>
      <c r="J18" s="39">
        <v>93</v>
      </c>
      <c r="K18" s="7">
        <v>96</v>
      </c>
      <c r="L18" s="7"/>
      <c r="M18" s="7"/>
      <c r="N18" s="7"/>
      <c r="O18" s="7"/>
      <c r="P18" s="7"/>
      <c r="Q18" s="10"/>
    </row>
    <row r="19" spans="2:17" ht="15" customHeight="1" x14ac:dyDescent="0.35">
      <c r="B19" s="9">
        <f t="shared" si="0"/>
        <v>11</v>
      </c>
      <c r="C19" s="38" t="s">
        <v>137</v>
      </c>
      <c r="D19" s="78" t="s">
        <v>109</v>
      </c>
      <c r="E19" s="79"/>
      <c r="F19" s="79"/>
      <c r="G19" s="79"/>
      <c r="H19" s="79"/>
      <c r="I19" s="80"/>
      <c r="J19" s="39">
        <v>94</v>
      </c>
      <c r="K19" s="7">
        <v>91</v>
      </c>
      <c r="L19" s="7"/>
      <c r="M19" s="7"/>
      <c r="N19" s="7"/>
      <c r="O19" s="7"/>
      <c r="P19" s="7"/>
      <c r="Q19" s="10"/>
    </row>
    <row r="20" spans="2:17" ht="16.5" customHeight="1" x14ac:dyDescent="0.35">
      <c r="B20" s="9">
        <f t="shared" si="0"/>
        <v>12</v>
      </c>
      <c r="C20" s="38" t="s">
        <v>138</v>
      </c>
      <c r="D20" s="65" t="s">
        <v>110</v>
      </c>
      <c r="E20" s="66"/>
      <c r="F20" s="66"/>
      <c r="G20" s="66"/>
      <c r="H20" s="66"/>
      <c r="I20" s="67"/>
      <c r="J20" s="39">
        <v>94</v>
      </c>
      <c r="K20" s="7">
        <v>92</v>
      </c>
      <c r="L20" s="7"/>
      <c r="M20" s="7"/>
      <c r="N20" s="7"/>
      <c r="O20" s="7"/>
      <c r="P20" s="7"/>
      <c r="Q20" s="10"/>
    </row>
    <row r="21" spans="2:17" ht="15.75" customHeight="1" x14ac:dyDescent="0.35">
      <c r="B21" s="9">
        <f t="shared" si="0"/>
        <v>13</v>
      </c>
      <c r="C21" s="38" t="s">
        <v>139</v>
      </c>
      <c r="D21" s="65" t="s">
        <v>111</v>
      </c>
      <c r="E21" s="66"/>
      <c r="F21" s="66"/>
      <c r="G21" s="66"/>
      <c r="H21" s="66"/>
      <c r="I21" s="67"/>
      <c r="J21" s="39">
        <v>93</v>
      </c>
      <c r="K21" s="64">
        <v>0</v>
      </c>
      <c r="L21" s="7"/>
      <c r="M21" s="7"/>
      <c r="N21" s="7"/>
      <c r="O21" s="7"/>
      <c r="P21" s="7"/>
      <c r="Q21" s="10"/>
    </row>
    <row r="22" spans="2:17" ht="15.75" customHeight="1" x14ac:dyDescent="0.35">
      <c r="B22" s="9">
        <f t="shared" si="0"/>
        <v>14</v>
      </c>
      <c r="C22" s="38" t="s">
        <v>140</v>
      </c>
      <c r="D22" s="65" t="s">
        <v>112</v>
      </c>
      <c r="E22" s="66"/>
      <c r="F22" s="66"/>
      <c r="G22" s="66"/>
      <c r="H22" s="66"/>
      <c r="I22" s="67"/>
      <c r="J22" s="39">
        <v>86</v>
      </c>
      <c r="K22" s="7">
        <v>93</v>
      </c>
      <c r="L22" s="7"/>
      <c r="M22" s="7"/>
      <c r="N22" s="7"/>
      <c r="O22" s="7"/>
      <c r="P22" s="7"/>
      <c r="Q22" s="10"/>
    </row>
    <row r="23" spans="2:17" ht="15.75" customHeight="1" x14ac:dyDescent="0.35">
      <c r="B23" s="21">
        <f t="shared" si="0"/>
        <v>15</v>
      </c>
      <c r="C23" s="38" t="s">
        <v>141</v>
      </c>
      <c r="D23" s="65" t="s">
        <v>113</v>
      </c>
      <c r="E23" s="66"/>
      <c r="F23" s="66"/>
      <c r="G23" s="66"/>
      <c r="H23" s="66"/>
      <c r="I23" s="67"/>
      <c r="J23" s="39">
        <v>91</v>
      </c>
      <c r="K23" s="64">
        <v>0</v>
      </c>
      <c r="L23" s="7"/>
      <c r="M23" s="7"/>
      <c r="N23" s="7"/>
      <c r="O23" s="7"/>
      <c r="P23" s="7"/>
      <c r="Q23" s="10"/>
    </row>
    <row r="24" spans="2:17" ht="15.75" customHeight="1" x14ac:dyDescent="0.35">
      <c r="B24" s="21">
        <f t="shared" si="0"/>
        <v>16</v>
      </c>
      <c r="C24" s="38" t="s">
        <v>142</v>
      </c>
      <c r="D24" s="65" t="s">
        <v>114</v>
      </c>
      <c r="E24" s="66"/>
      <c r="F24" s="66"/>
      <c r="G24" s="66"/>
      <c r="H24" s="66"/>
      <c r="I24" s="67"/>
      <c r="J24" s="39">
        <v>88</v>
      </c>
      <c r="K24" s="7">
        <v>91</v>
      </c>
      <c r="L24" s="7"/>
      <c r="M24" s="7"/>
      <c r="N24" s="7"/>
      <c r="O24" s="7"/>
      <c r="P24" s="7"/>
      <c r="Q24" s="10"/>
    </row>
    <row r="25" spans="2:17" ht="15.75" customHeight="1" x14ac:dyDescent="0.35">
      <c r="B25" s="21">
        <f t="shared" si="0"/>
        <v>17</v>
      </c>
      <c r="C25" s="38" t="s">
        <v>143</v>
      </c>
      <c r="D25" s="65" t="s">
        <v>115</v>
      </c>
      <c r="E25" s="66"/>
      <c r="F25" s="66"/>
      <c r="G25" s="66"/>
      <c r="H25" s="66"/>
      <c r="I25" s="67"/>
      <c r="J25" s="39">
        <v>94</v>
      </c>
      <c r="K25" s="7">
        <v>90</v>
      </c>
      <c r="L25" s="7"/>
      <c r="M25" s="7"/>
      <c r="N25" s="7"/>
      <c r="O25" s="7"/>
      <c r="P25" s="7"/>
      <c r="Q25" s="10"/>
    </row>
    <row r="26" spans="2:17" ht="15.75" customHeight="1" x14ac:dyDescent="0.35">
      <c r="B26" s="21">
        <f t="shared" si="0"/>
        <v>18</v>
      </c>
      <c r="C26" s="38" t="s">
        <v>144</v>
      </c>
      <c r="D26" s="65" t="s">
        <v>116</v>
      </c>
      <c r="E26" s="66"/>
      <c r="F26" s="66"/>
      <c r="G26" s="66"/>
      <c r="H26" s="66"/>
      <c r="I26" s="67"/>
      <c r="J26" s="39">
        <v>82</v>
      </c>
      <c r="K26" s="64">
        <v>0</v>
      </c>
      <c r="L26" s="7"/>
      <c r="M26" s="7"/>
      <c r="N26" s="7"/>
      <c r="O26" s="7"/>
      <c r="P26" s="7"/>
      <c r="Q26" s="10"/>
    </row>
    <row r="27" spans="2:17" ht="15.75" customHeight="1" x14ac:dyDescent="0.35">
      <c r="B27" s="21">
        <f t="shared" si="0"/>
        <v>19</v>
      </c>
      <c r="C27" s="38" t="s">
        <v>145</v>
      </c>
      <c r="D27" s="65" t="s">
        <v>117</v>
      </c>
      <c r="E27" s="66"/>
      <c r="F27" s="66"/>
      <c r="G27" s="66"/>
      <c r="H27" s="66"/>
      <c r="I27" s="67"/>
      <c r="J27" s="39">
        <v>96</v>
      </c>
      <c r="K27" s="7">
        <v>97</v>
      </c>
      <c r="L27" s="7"/>
      <c r="M27" s="7"/>
      <c r="N27" s="7"/>
      <c r="O27" s="7"/>
      <c r="P27" s="7"/>
      <c r="Q27" s="10"/>
    </row>
    <row r="28" spans="2:17" ht="15.75" customHeight="1" x14ac:dyDescent="0.35">
      <c r="B28" s="21">
        <f t="shared" si="0"/>
        <v>20</v>
      </c>
      <c r="C28" s="38" t="s">
        <v>146</v>
      </c>
      <c r="D28" s="65" t="s">
        <v>118</v>
      </c>
      <c r="E28" s="66"/>
      <c r="F28" s="66"/>
      <c r="G28" s="66"/>
      <c r="H28" s="66"/>
      <c r="I28" s="67"/>
      <c r="J28" s="39">
        <v>98</v>
      </c>
      <c r="K28" s="7">
        <v>96</v>
      </c>
      <c r="L28" s="7"/>
      <c r="M28" s="7"/>
      <c r="N28" s="7"/>
      <c r="O28" s="7"/>
      <c r="P28" s="7"/>
      <c r="Q28" s="10"/>
    </row>
    <row r="29" spans="2:17" ht="15.75" customHeight="1" x14ac:dyDescent="0.35">
      <c r="B29" s="21">
        <f t="shared" si="0"/>
        <v>21</v>
      </c>
      <c r="C29" s="38" t="s">
        <v>190</v>
      </c>
      <c r="D29" s="65" t="s">
        <v>207</v>
      </c>
      <c r="E29" s="66"/>
      <c r="F29" s="66"/>
      <c r="G29" s="66"/>
      <c r="H29" s="66"/>
      <c r="I29" s="67"/>
      <c r="J29" s="61">
        <v>0</v>
      </c>
      <c r="K29" s="64">
        <v>0</v>
      </c>
      <c r="L29" s="7"/>
      <c r="M29" s="7"/>
      <c r="N29" s="7"/>
      <c r="O29" s="7"/>
      <c r="P29" s="7"/>
      <c r="Q29" s="10"/>
    </row>
    <row r="30" spans="2:17" ht="15.75" customHeight="1" x14ac:dyDescent="0.35">
      <c r="B30" s="21">
        <f t="shared" si="0"/>
        <v>22</v>
      </c>
      <c r="C30" s="38" t="s">
        <v>209</v>
      </c>
      <c r="D30" s="68" t="s">
        <v>208</v>
      </c>
      <c r="E30" s="66"/>
      <c r="F30" s="66"/>
      <c r="G30" s="66"/>
      <c r="H30" s="66"/>
      <c r="I30" s="67"/>
      <c r="J30" s="39">
        <v>96</v>
      </c>
      <c r="K30" s="7">
        <v>94</v>
      </c>
      <c r="L30" s="7"/>
      <c r="M30" s="7"/>
      <c r="N30" s="7"/>
      <c r="O30" s="7"/>
      <c r="P30" s="7"/>
      <c r="Q30" s="10"/>
    </row>
    <row r="31" spans="2:17" ht="15.75" customHeight="1" x14ac:dyDescent="0.35">
      <c r="B31" s="21">
        <f t="shared" si="0"/>
        <v>23</v>
      </c>
      <c r="C31" s="38" t="s">
        <v>147</v>
      </c>
      <c r="D31" s="65" t="s">
        <v>119</v>
      </c>
      <c r="E31" s="66"/>
      <c r="F31" s="66"/>
      <c r="G31" s="66"/>
      <c r="H31" s="66"/>
      <c r="I31" s="67"/>
      <c r="J31" s="39">
        <v>88</v>
      </c>
      <c r="K31" s="64">
        <v>0</v>
      </c>
      <c r="L31" s="7"/>
      <c r="M31" s="7"/>
      <c r="N31" s="7"/>
      <c r="O31" s="7"/>
      <c r="P31" s="7"/>
      <c r="Q31" s="10"/>
    </row>
    <row r="32" spans="2:17" ht="15.75" customHeight="1" x14ac:dyDescent="0.35">
      <c r="B32" s="9">
        <f t="shared" si="0"/>
        <v>24</v>
      </c>
      <c r="C32" s="38" t="s">
        <v>147</v>
      </c>
      <c r="D32" s="65" t="s">
        <v>120</v>
      </c>
      <c r="E32" s="66"/>
      <c r="F32" s="66"/>
      <c r="G32" s="66"/>
      <c r="H32" s="66"/>
      <c r="I32" s="67"/>
      <c r="J32" s="39">
        <v>90</v>
      </c>
      <c r="K32" s="7">
        <v>94</v>
      </c>
      <c r="L32" s="7"/>
      <c r="M32" s="7"/>
      <c r="N32" s="7"/>
      <c r="O32" s="7"/>
      <c r="P32" s="7"/>
      <c r="Q32" s="10"/>
    </row>
    <row r="33" spans="2:17" ht="15.75" customHeight="1" x14ac:dyDescent="0.35">
      <c r="B33" s="33">
        <f t="shared" si="0"/>
        <v>25</v>
      </c>
      <c r="C33" s="38" t="s">
        <v>147</v>
      </c>
      <c r="D33" s="65" t="s">
        <v>121</v>
      </c>
      <c r="E33" s="66"/>
      <c r="F33" s="66"/>
      <c r="G33" s="66"/>
      <c r="H33" s="66"/>
      <c r="I33" s="67"/>
      <c r="J33" s="39">
        <v>98</v>
      </c>
      <c r="K33" s="7">
        <v>100</v>
      </c>
      <c r="L33" s="7"/>
      <c r="M33" s="7"/>
      <c r="N33" s="7"/>
      <c r="O33" s="7"/>
      <c r="P33" s="7"/>
      <c r="Q33" s="10"/>
    </row>
    <row r="34" spans="2:17" ht="15.75" customHeight="1" x14ac:dyDescent="0.35">
      <c r="B34" s="34">
        <f t="shared" si="0"/>
        <v>26</v>
      </c>
      <c r="C34" s="38" t="s">
        <v>147</v>
      </c>
      <c r="D34" s="68" t="s">
        <v>122</v>
      </c>
      <c r="E34" s="66"/>
      <c r="F34" s="66"/>
      <c r="G34" s="66"/>
      <c r="H34" s="66"/>
      <c r="I34" s="67"/>
      <c r="J34" s="39">
        <v>86</v>
      </c>
      <c r="K34" s="7">
        <v>84</v>
      </c>
      <c r="L34" s="7"/>
      <c r="M34" s="7"/>
      <c r="N34" s="7"/>
      <c r="O34" s="7"/>
      <c r="P34" s="7"/>
      <c r="Q34" s="10"/>
    </row>
    <row r="35" spans="2:17" ht="15.75" customHeight="1" x14ac:dyDescent="0.35">
      <c r="B35" s="34">
        <f t="shared" si="0"/>
        <v>27</v>
      </c>
      <c r="C35" s="38" t="s">
        <v>147</v>
      </c>
      <c r="D35" s="68" t="s">
        <v>123</v>
      </c>
      <c r="E35" s="66"/>
      <c r="F35" s="66"/>
      <c r="G35" s="66"/>
      <c r="H35" s="66"/>
      <c r="I35" s="67"/>
      <c r="J35" s="39">
        <v>90</v>
      </c>
      <c r="K35" s="7">
        <v>90</v>
      </c>
      <c r="L35" s="7"/>
      <c r="M35" s="7"/>
      <c r="N35" s="7"/>
      <c r="O35" s="7"/>
      <c r="P35" s="7"/>
      <c r="Q35" s="10"/>
    </row>
    <row r="36" spans="2:17" ht="15.75" customHeight="1" x14ac:dyDescent="0.35">
      <c r="B36" s="36">
        <f t="shared" si="0"/>
        <v>28</v>
      </c>
      <c r="C36" s="38" t="s">
        <v>148</v>
      </c>
      <c r="D36" s="68" t="s">
        <v>124</v>
      </c>
      <c r="E36" s="66"/>
      <c r="F36" s="66"/>
      <c r="G36" s="66"/>
      <c r="H36" s="66"/>
      <c r="I36" s="67"/>
      <c r="J36" s="39">
        <v>98</v>
      </c>
      <c r="K36" s="7">
        <v>96</v>
      </c>
      <c r="L36" s="7"/>
      <c r="M36" s="7"/>
      <c r="N36" s="7"/>
      <c r="O36" s="7"/>
      <c r="P36" s="7"/>
      <c r="Q36" s="10"/>
    </row>
    <row r="37" spans="2:17" ht="15.75" customHeight="1" x14ac:dyDescent="0.35">
      <c r="B37" s="21">
        <f t="shared" si="0"/>
        <v>29</v>
      </c>
      <c r="C37" s="38" t="s">
        <v>149</v>
      </c>
      <c r="D37" s="68" t="s">
        <v>125</v>
      </c>
      <c r="E37" s="66"/>
      <c r="F37" s="66"/>
      <c r="G37" s="66"/>
      <c r="H37" s="66"/>
      <c r="I37" s="67"/>
      <c r="J37" s="39">
        <v>89</v>
      </c>
      <c r="K37" s="64">
        <v>0</v>
      </c>
      <c r="L37" s="7"/>
      <c r="M37" s="7"/>
      <c r="N37" s="7"/>
      <c r="O37" s="7"/>
      <c r="P37" s="7"/>
      <c r="Q37" s="10"/>
    </row>
    <row r="38" spans="2:17" ht="15.75" customHeight="1" x14ac:dyDescent="0.35">
      <c r="B38" s="21">
        <f t="shared" si="0"/>
        <v>30</v>
      </c>
      <c r="C38" s="38" t="s">
        <v>150</v>
      </c>
      <c r="D38" s="75" t="s">
        <v>126</v>
      </c>
      <c r="E38" s="76"/>
      <c r="F38" s="76"/>
      <c r="G38" s="76"/>
      <c r="H38" s="76"/>
      <c r="I38" s="86"/>
      <c r="J38" s="39">
        <v>100</v>
      </c>
      <c r="K38" s="7">
        <v>100</v>
      </c>
      <c r="L38" s="7"/>
      <c r="M38" s="7"/>
      <c r="N38" s="7"/>
      <c r="O38" s="7"/>
      <c r="P38" s="7"/>
      <c r="Q38" s="10"/>
    </row>
    <row r="39" spans="2:17" ht="15.75" customHeight="1" x14ac:dyDescent="0.35">
      <c r="B39" s="9">
        <f t="shared" si="0"/>
        <v>31</v>
      </c>
      <c r="C39" s="38"/>
      <c r="D39" s="75"/>
      <c r="E39" s="76"/>
      <c r="F39" s="76"/>
      <c r="G39" s="76"/>
      <c r="H39" s="76"/>
      <c r="I39" s="86"/>
      <c r="J39" s="39"/>
      <c r="K39" s="7"/>
      <c r="L39" s="7"/>
      <c r="M39" s="7"/>
      <c r="N39" s="7"/>
      <c r="O39" s="7"/>
      <c r="P39" s="7"/>
      <c r="Q39" s="10"/>
    </row>
    <row r="40" spans="2:17" ht="15.75" customHeight="1" x14ac:dyDescent="0.35">
      <c r="B40" s="9">
        <f t="shared" si="0"/>
        <v>32</v>
      </c>
      <c r="C40" s="9"/>
      <c r="D40" s="84"/>
      <c r="E40" s="87"/>
      <c r="F40" s="87"/>
      <c r="G40" s="87"/>
      <c r="H40" s="87"/>
      <c r="I40" s="88"/>
      <c r="J40" s="7"/>
      <c r="K40" s="7"/>
      <c r="L40" s="7"/>
      <c r="M40" s="7"/>
      <c r="N40" s="7"/>
      <c r="O40" s="7"/>
      <c r="P40" s="7"/>
      <c r="Q40" s="31"/>
    </row>
    <row r="41" spans="2:17" ht="15.75" customHeight="1" x14ac:dyDescent="0.35">
      <c r="B41" s="9">
        <f t="shared" si="0"/>
        <v>33</v>
      </c>
      <c r="C41" s="9"/>
      <c r="D41" s="84"/>
      <c r="E41" s="85"/>
      <c r="F41" s="85"/>
      <c r="G41" s="85"/>
      <c r="H41" s="85"/>
      <c r="I41" s="82"/>
      <c r="J41" s="7"/>
      <c r="K41" s="7"/>
      <c r="L41" s="7"/>
      <c r="M41" s="7"/>
      <c r="N41" s="7"/>
      <c r="O41" s="7"/>
      <c r="P41" s="7"/>
      <c r="Q41" s="31"/>
    </row>
    <row r="42" spans="2:17" ht="15.75" customHeight="1" x14ac:dyDescent="0.35">
      <c r="B42" s="9">
        <f t="shared" si="0"/>
        <v>34</v>
      </c>
      <c r="C42" s="9"/>
      <c r="D42" s="84"/>
      <c r="E42" s="85"/>
      <c r="F42" s="85"/>
      <c r="G42" s="85"/>
      <c r="H42" s="85"/>
      <c r="I42" s="82"/>
      <c r="J42" s="7"/>
      <c r="K42" s="7"/>
      <c r="L42" s="7"/>
      <c r="M42" s="7"/>
      <c r="N42" s="7"/>
      <c r="O42" s="7"/>
      <c r="P42" s="7"/>
      <c r="Q42" s="31"/>
    </row>
    <row r="43" spans="2:17" ht="15.75" customHeight="1" x14ac:dyDescent="0.35">
      <c r="B43" s="9">
        <f t="shared" si="0"/>
        <v>35</v>
      </c>
      <c r="C43" s="9"/>
      <c r="D43" s="84"/>
      <c r="E43" s="85"/>
      <c r="F43" s="85"/>
      <c r="G43" s="85"/>
      <c r="H43" s="85"/>
      <c r="I43" s="82"/>
      <c r="J43" s="7"/>
      <c r="K43" s="7"/>
      <c r="L43" s="7"/>
      <c r="M43" s="7"/>
      <c r="N43" s="7"/>
      <c r="O43" s="7"/>
      <c r="P43" s="7"/>
      <c r="Q43" s="31"/>
    </row>
    <row r="44" spans="2:17" ht="15.75" customHeight="1" x14ac:dyDescent="0.35">
      <c r="B44" s="9">
        <f t="shared" si="0"/>
        <v>36</v>
      </c>
      <c r="C44" s="9"/>
      <c r="D44" s="84"/>
      <c r="E44" s="85"/>
      <c r="F44" s="85"/>
      <c r="G44" s="85"/>
      <c r="H44" s="85"/>
      <c r="I44" s="82"/>
      <c r="J44" s="7"/>
      <c r="K44" s="7"/>
      <c r="L44" s="7"/>
      <c r="M44" s="7"/>
      <c r="N44" s="7"/>
      <c r="O44" s="7"/>
      <c r="P44" s="7"/>
      <c r="Q44" s="31"/>
    </row>
    <row r="45" spans="2:17" ht="15.75" customHeight="1" x14ac:dyDescent="0.35">
      <c r="B45" s="9">
        <f t="shared" si="0"/>
        <v>37</v>
      </c>
      <c r="C45" s="11"/>
      <c r="D45" s="84"/>
      <c r="E45" s="85"/>
      <c r="F45" s="85"/>
      <c r="G45" s="85"/>
      <c r="H45" s="85"/>
      <c r="I45" s="82"/>
      <c r="J45" s="7"/>
      <c r="K45" s="7"/>
      <c r="L45" s="7"/>
      <c r="M45" s="7"/>
      <c r="N45" s="7"/>
      <c r="O45" s="7"/>
      <c r="P45" s="7"/>
      <c r="Q45" s="31"/>
    </row>
    <row r="46" spans="2:17" ht="15.75" customHeight="1" x14ac:dyDescent="0.35">
      <c r="B46" s="9">
        <f t="shared" si="0"/>
        <v>38</v>
      </c>
      <c r="C46" s="11"/>
      <c r="D46" s="84"/>
      <c r="E46" s="85"/>
      <c r="F46" s="85"/>
      <c r="G46" s="85"/>
      <c r="H46" s="85"/>
      <c r="I46" s="82"/>
      <c r="J46" s="7"/>
      <c r="K46" s="7"/>
      <c r="L46" s="7"/>
      <c r="M46" s="7"/>
      <c r="N46" s="7"/>
      <c r="O46" s="7"/>
      <c r="P46" s="7"/>
      <c r="Q46" s="31"/>
    </row>
    <row r="47" spans="2:17" ht="15.75" customHeight="1" x14ac:dyDescent="0.35">
      <c r="B47" s="9">
        <f t="shared" si="0"/>
        <v>39</v>
      </c>
      <c r="C47" s="11"/>
      <c r="D47" s="84"/>
      <c r="E47" s="85"/>
      <c r="F47" s="85"/>
      <c r="G47" s="85"/>
      <c r="H47" s="85"/>
      <c r="I47" s="82"/>
      <c r="J47" s="7"/>
      <c r="K47" s="7"/>
      <c r="L47" s="7"/>
      <c r="M47" s="7"/>
      <c r="N47" s="7"/>
      <c r="O47" s="7"/>
      <c r="P47" s="7"/>
      <c r="Q47" s="31"/>
    </row>
    <row r="48" spans="2:17" ht="15.75" customHeight="1" x14ac:dyDescent="0.35">
      <c r="B48" s="9">
        <f t="shared" si="0"/>
        <v>40</v>
      </c>
      <c r="C48" s="11"/>
      <c r="D48" s="84"/>
      <c r="E48" s="85"/>
      <c r="F48" s="85"/>
      <c r="G48" s="85"/>
      <c r="H48" s="85"/>
      <c r="I48" s="82"/>
      <c r="J48" s="7"/>
      <c r="K48" s="7"/>
      <c r="L48" s="7"/>
      <c r="M48" s="7"/>
      <c r="N48" s="7"/>
      <c r="O48" s="7"/>
      <c r="P48" s="7"/>
      <c r="Q48" s="31"/>
    </row>
    <row r="49" spans="3:17" ht="15.75" customHeight="1" x14ac:dyDescent="0.35">
      <c r="C49" s="69"/>
      <c r="D49" s="70"/>
      <c r="E49" s="3"/>
    </row>
    <row r="50" spans="3:17" ht="15.75" customHeight="1" x14ac:dyDescent="0.35">
      <c r="C50" s="69"/>
      <c r="D50" s="70"/>
      <c r="E50" s="3"/>
      <c r="H50" s="81" t="s">
        <v>18</v>
      </c>
      <c r="I50" s="82"/>
      <c r="J50" s="7">
        <f t="shared" ref="J50:Q50" si="1">COUNTIF(J9:J48,"&gt;=70")</f>
        <v>29</v>
      </c>
      <c r="K50" s="7">
        <f t="shared" si="1"/>
        <v>23</v>
      </c>
      <c r="L50" s="7">
        <f t="shared" si="1"/>
        <v>0</v>
      </c>
      <c r="M50" s="7">
        <f t="shared" si="1"/>
        <v>0</v>
      </c>
      <c r="N50" s="7">
        <f t="shared" si="1"/>
        <v>0</v>
      </c>
      <c r="O50" s="7">
        <f t="shared" si="1"/>
        <v>0</v>
      </c>
      <c r="P50" s="7">
        <f t="shared" si="1"/>
        <v>0</v>
      </c>
      <c r="Q50" s="12">
        <f t="shared" si="1"/>
        <v>0</v>
      </c>
    </row>
    <row r="51" spans="3:17" ht="15.75" customHeight="1" x14ac:dyDescent="0.35">
      <c r="C51" s="69"/>
      <c r="D51" s="70"/>
      <c r="E51" s="2"/>
      <c r="H51" s="81" t="s">
        <v>19</v>
      </c>
      <c r="I51" s="82"/>
      <c r="J51" s="7">
        <f>COUNTIF(J9:J48,"&lt;70")</f>
        <v>1</v>
      </c>
      <c r="K51" s="7">
        <f t="shared" ref="K51:Q51" si="2">COUNTIF(K9:K49,"&lt;70")</f>
        <v>7</v>
      </c>
      <c r="L51" s="7">
        <f t="shared" si="2"/>
        <v>0</v>
      </c>
      <c r="M51" s="7">
        <f t="shared" si="2"/>
        <v>0</v>
      </c>
      <c r="N51" s="7">
        <f t="shared" si="2"/>
        <v>0</v>
      </c>
      <c r="O51" s="7">
        <f t="shared" si="2"/>
        <v>0</v>
      </c>
      <c r="P51" s="7">
        <f t="shared" si="2"/>
        <v>0</v>
      </c>
      <c r="Q51" s="12">
        <f t="shared" si="2"/>
        <v>0</v>
      </c>
    </row>
    <row r="52" spans="3:17" ht="15.75" customHeight="1" x14ac:dyDescent="0.35">
      <c r="C52" s="69"/>
      <c r="D52" s="70"/>
      <c r="E52" s="70"/>
      <c r="H52" s="81" t="s">
        <v>20</v>
      </c>
      <c r="I52" s="82"/>
      <c r="J52" s="7">
        <f>COUNT(J9:J48)</f>
        <v>30</v>
      </c>
      <c r="K52" s="7">
        <f t="shared" ref="K52:Q52" si="3">COUNT(K9:K48)</f>
        <v>30</v>
      </c>
      <c r="L52" s="7">
        <f t="shared" si="3"/>
        <v>0</v>
      </c>
      <c r="M52" s="7">
        <f t="shared" si="3"/>
        <v>0</v>
      </c>
      <c r="N52" s="7">
        <f t="shared" si="3"/>
        <v>0</v>
      </c>
      <c r="O52" s="7">
        <f t="shared" si="3"/>
        <v>0</v>
      </c>
      <c r="P52" s="7">
        <f t="shared" si="3"/>
        <v>0</v>
      </c>
      <c r="Q52" s="12">
        <f t="shared" si="3"/>
        <v>0</v>
      </c>
    </row>
    <row r="53" spans="3:17" ht="15.75" customHeight="1" x14ac:dyDescent="0.35">
      <c r="C53" s="69"/>
      <c r="D53" s="70"/>
      <c r="E53" s="3"/>
      <c r="H53" s="83" t="s">
        <v>21</v>
      </c>
      <c r="I53" s="82"/>
      <c r="J53" s="13">
        <f t="shared" ref="J53:Q53" si="4">J50/J52</f>
        <v>0.96666666666666667</v>
      </c>
      <c r="K53" s="14">
        <f t="shared" si="4"/>
        <v>0.76666666666666672</v>
      </c>
      <c r="L53" s="14" t="e">
        <f t="shared" si="4"/>
        <v>#DIV/0!</v>
      </c>
      <c r="M53" s="14" t="e">
        <f t="shared" si="4"/>
        <v>#DIV/0!</v>
      </c>
      <c r="N53" s="14" t="e">
        <f t="shared" si="4"/>
        <v>#DIV/0!</v>
      </c>
      <c r="O53" s="14" t="e">
        <f t="shared" si="4"/>
        <v>#DIV/0!</v>
      </c>
      <c r="P53" s="14" t="e">
        <f t="shared" si="4"/>
        <v>#DIV/0!</v>
      </c>
      <c r="Q53" s="15" t="e">
        <f t="shared" si="4"/>
        <v>#DIV/0!</v>
      </c>
    </row>
    <row r="54" spans="3:17" ht="15.75" customHeight="1" x14ac:dyDescent="0.35">
      <c r="C54" s="69"/>
      <c r="D54" s="70"/>
      <c r="E54" s="3"/>
      <c r="H54" s="83" t="s">
        <v>22</v>
      </c>
      <c r="I54" s="82"/>
      <c r="J54" s="13">
        <f t="shared" ref="J54:Q54" si="5">J51/J52</f>
        <v>3.3333333333333333E-2</v>
      </c>
      <c r="K54" s="13">
        <f t="shared" si="5"/>
        <v>0.23333333333333334</v>
      </c>
      <c r="L54" s="14" t="e">
        <f t="shared" si="5"/>
        <v>#DIV/0!</v>
      </c>
      <c r="M54" s="14" t="e">
        <f t="shared" si="5"/>
        <v>#DIV/0!</v>
      </c>
      <c r="N54" s="14" t="e">
        <f t="shared" si="5"/>
        <v>#DIV/0!</v>
      </c>
      <c r="O54" s="14" t="e">
        <f t="shared" si="5"/>
        <v>#DIV/0!</v>
      </c>
      <c r="P54" s="14" t="e">
        <f t="shared" si="5"/>
        <v>#DIV/0!</v>
      </c>
      <c r="Q54" s="15" t="e">
        <f t="shared" si="5"/>
        <v>#DIV/0!</v>
      </c>
    </row>
    <row r="55" spans="3:17" ht="15.75" customHeight="1" x14ac:dyDescent="0.35">
      <c r="C55" s="69"/>
      <c r="D55" s="70"/>
      <c r="E55" s="2"/>
    </row>
    <row r="56" spans="3:17" ht="15.75" customHeight="1" x14ac:dyDescent="0.35">
      <c r="C56" s="3"/>
      <c r="D56" s="3"/>
      <c r="E56" s="2"/>
    </row>
    <row r="57" spans="3:17" ht="15.75" customHeight="1" x14ac:dyDescent="0.35"/>
    <row r="58" spans="3:17" ht="15.75" customHeight="1" x14ac:dyDescent="0.35">
      <c r="J58" s="71"/>
      <c r="K58" s="72"/>
      <c r="L58" s="72"/>
      <c r="M58" s="72"/>
      <c r="N58" s="72"/>
      <c r="O58" s="72"/>
      <c r="P58" s="72"/>
    </row>
    <row r="59" spans="3:17" ht="15.75" customHeight="1" x14ac:dyDescent="0.35">
      <c r="J59" s="73" t="s">
        <v>23</v>
      </c>
      <c r="K59" s="74"/>
      <c r="L59" s="74"/>
      <c r="M59" s="74"/>
      <c r="N59" s="74"/>
      <c r="O59" s="74"/>
      <c r="P59" s="74"/>
    </row>
    <row r="60" spans="3:17" ht="15.75" customHeight="1" x14ac:dyDescent="0.35"/>
    <row r="61" spans="3:17" ht="15.75" customHeight="1" x14ac:dyDescent="0.35"/>
    <row r="62" spans="3:17" ht="15.75" customHeight="1" x14ac:dyDescent="0.35"/>
    <row r="63" spans="3:17" ht="15.75" customHeight="1" x14ac:dyDescent="0.35"/>
    <row r="64" spans="3:17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</sheetData>
  <mergeCells count="63">
    <mergeCell ref="D20:I20"/>
    <mergeCell ref="D21:I21"/>
    <mergeCell ref="D22:I22"/>
    <mergeCell ref="D23:I23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13:I13"/>
    <mergeCell ref="D46:I46"/>
    <mergeCell ref="D31:I31"/>
    <mergeCell ref="D35:I35"/>
    <mergeCell ref="D36:I36"/>
    <mergeCell ref="D37:I37"/>
    <mergeCell ref="D39:I39"/>
    <mergeCell ref="D40:I40"/>
    <mergeCell ref="D32:I32"/>
    <mergeCell ref="D33:I33"/>
    <mergeCell ref="D34:I34"/>
    <mergeCell ref="D38:I38"/>
    <mergeCell ref="D41:I41"/>
    <mergeCell ref="D42:I42"/>
    <mergeCell ref="D43:I43"/>
    <mergeCell ref="D44:I44"/>
    <mergeCell ref="D45:I45"/>
    <mergeCell ref="H54:I54"/>
    <mergeCell ref="D47:I47"/>
    <mergeCell ref="D48:I48"/>
    <mergeCell ref="C49:D49"/>
    <mergeCell ref="C50:D50"/>
    <mergeCell ref="H50:I50"/>
    <mergeCell ref="C51:D51"/>
    <mergeCell ref="H51:I51"/>
    <mergeCell ref="D30:I30"/>
    <mergeCell ref="C55:D55"/>
    <mergeCell ref="J58:P58"/>
    <mergeCell ref="J59:P59"/>
    <mergeCell ref="D12:I12"/>
    <mergeCell ref="D14:I14"/>
    <mergeCell ref="D15:I15"/>
    <mergeCell ref="D16:I16"/>
    <mergeCell ref="D17:I17"/>
    <mergeCell ref="D18:I18"/>
    <mergeCell ref="D19:I19"/>
    <mergeCell ref="C52:E52"/>
    <mergeCell ref="H52:I52"/>
    <mergeCell ref="C53:D53"/>
    <mergeCell ref="H53:I53"/>
    <mergeCell ref="C54:D54"/>
    <mergeCell ref="D24:I24"/>
    <mergeCell ref="D25:I25"/>
    <mergeCell ref="D26:I26"/>
    <mergeCell ref="D28:I28"/>
    <mergeCell ref="D29:I29"/>
    <mergeCell ref="D27:I27"/>
  </mergeCells>
  <pageMargins left="0.25" right="0.25" top="0.75" bottom="0.75" header="0" footer="0"/>
  <pageSetup scale="80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C4926-D1E8-4790-99F6-334482AC86BF}">
  <dimension ref="B2:R100"/>
  <sheetViews>
    <sheetView topLeftCell="A2" zoomScale="120" zoomScaleNormal="120" workbookViewId="0">
      <selection activeCell="B2" sqref="B2:P2"/>
    </sheetView>
  </sheetViews>
  <sheetFormatPr baseColWidth="10" defaultColWidth="12.54296875" defaultRowHeight="15" customHeight="1" x14ac:dyDescent="0.35"/>
  <cols>
    <col min="1" max="1" width="1.1796875" customWidth="1"/>
    <col min="2" max="2" width="4.453125" customWidth="1"/>
    <col min="3" max="3" width="9.453125" customWidth="1"/>
    <col min="4" max="8" width="6.7265625" customWidth="1"/>
    <col min="9" max="9" width="3.81640625" customWidth="1"/>
    <col min="10" max="10" width="6.7265625" customWidth="1"/>
    <col min="11" max="12" width="5" customWidth="1"/>
    <col min="13" max="13" width="8" customWidth="1"/>
    <col min="14" max="16" width="5" customWidth="1"/>
    <col min="17" max="17" width="6.453125" customWidth="1"/>
    <col min="18" max="18" width="5" customWidth="1"/>
  </cols>
  <sheetData>
    <row r="2" spans="2:18" ht="15.5" x14ac:dyDescent="0.35">
      <c r="B2" s="89" t="s">
        <v>0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1"/>
      <c r="R2" s="1"/>
    </row>
    <row r="3" spans="2:18" ht="14.5" x14ac:dyDescent="0.35">
      <c r="C3" s="90" t="s">
        <v>1</v>
      </c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3"/>
      <c r="R3" s="3"/>
    </row>
    <row r="4" spans="2:18" ht="14.5" x14ac:dyDescent="0.35">
      <c r="C4" t="s">
        <v>2</v>
      </c>
      <c r="D4" s="91" t="s">
        <v>204</v>
      </c>
      <c r="E4" s="72"/>
      <c r="F4" s="72"/>
      <c r="G4" s="72"/>
      <c r="I4" t="s">
        <v>3</v>
      </c>
      <c r="J4" s="92" t="s">
        <v>210</v>
      </c>
      <c r="K4" s="72"/>
      <c r="M4" t="s">
        <v>4</v>
      </c>
      <c r="N4" s="93">
        <v>45749</v>
      </c>
      <c r="O4" s="72"/>
    </row>
    <row r="5" spans="2:18" ht="6.75" customHeight="1" x14ac:dyDescent="0.35">
      <c r="D5" s="4"/>
      <c r="E5" s="4"/>
      <c r="F5" s="4"/>
      <c r="G5" s="4"/>
    </row>
    <row r="6" spans="2:18" ht="14.5" x14ac:dyDescent="0.35">
      <c r="C6" t="s">
        <v>5</v>
      </c>
      <c r="D6" s="92" t="s">
        <v>203</v>
      </c>
      <c r="E6" s="72"/>
      <c r="F6" s="72"/>
      <c r="G6" s="72"/>
      <c r="I6" s="69" t="s">
        <v>6</v>
      </c>
      <c r="J6" s="70"/>
      <c r="K6" s="94" t="s">
        <v>206</v>
      </c>
      <c r="L6" s="72"/>
      <c r="M6" s="72"/>
      <c r="N6" s="72"/>
      <c r="O6" s="72"/>
      <c r="P6" s="72"/>
    </row>
    <row r="7" spans="2:18" ht="11.25" customHeight="1" x14ac:dyDescent="0.35"/>
    <row r="8" spans="2:18" ht="14.5" x14ac:dyDescent="0.35">
      <c r="B8" s="6" t="s">
        <v>7</v>
      </c>
      <c r="C8" s="6" t="s">
        <v>8</v>
      </c>
      <c r="D8" s="81" t="s">
        <v>9</v>
      </c>
      <c r="E8" s="85"/>
      <c r="F8" s="85"/>
      <c r="G8" s="85"/>
      <c r="H8" s="85"/>
      <c r="I8" s="82"/>
      <c r="J8" s="7" t="s">
        <v>10</v>
      </c>
      <c r="K8" s="7" t="s">
        <v>11</v>
      </c>
      <c r="L8" s="7" t="s">
        <v>12</v>
      </c>
      <c r="M8" s="7" t="s">
        <v>13</v>
      </c>
      <c r="N8" s="7" t="s">
        <v>14</v>
      </c>
      <c r="O8" s="7" t="s">
        <v>15</v>
      </c>
      <c r="P8" s="7" t="s">
        <v>16</v>
      </c>
      <c r="Q8" s="8" t="s">
        <v>17</v>
      </c>
    </row>
    <row r="9" spans="2:18" ht="14.5" x14ac:dyDescent="0.35">
      <c r="B9" s="9">
        <v>1</v>
      </c>
      <c r="C9" s="38" t="s">
        <v>177</v>
      </c>
      <c r="D9" s="104" t="s">
        <v>151</v>
      </c>
      <c r="E9" s="105"/>
      <c r="F9" s="105"/>
      <c r="G9" s="105"/>
      <c r="H9" s="105"/>
      <c r="I9" s="106"/>
      <c r="J9" s="39">
        <v>98</v>
      </c>
      <c r="K9" s="7">
        <v>98</v>
      </c>
      <c r="L9" s="7"/>
      <c r="M9" s="7"/>
      <c r="N9" s="7"/>
      <c r="O9" s="7"/>
      <c r="P9" s="7"/>
      <c r="Q9" s="10"/>
    </row>
    <row r="10" spans="2:18" ht="14.5" x14ac:dyDescent="0.35">
      <c r="B10" s="9">
        <f t="shared" ref="B10:B48" si="0">B9+1</f>
        <v>2</v>
      </c>
      <c r="C10" s="40" t="s">
        <v>130</v>
      </c>
      <c r="D10" s="104" t="s">
        <v>152</v>
      </c>
      <c r="E10" s="105"/>
      <c r="F10" s="105"/>
      <c r="G10" s="105"/>
      <c r="H10" s="105"/>
      <c r="I10" s="106"/>
      <c r="J10" s="39">
        <v>89</v>
      </c>
      <c r="K10" s="7">
        <v>81</v>
      </c>
      <c r="L10" s="7"/>
      <c r="M10" s="7"/>
      <c r="N10" s="7"/>
      <c r="O10" s="7"/>
      <c r="P10" s="7"/>
      <c r="Q10" s="10"/>
    </row>
    <row r="11" spans="2:18" ht="14.5" x14ac:dyDescent="0.35">
      <c r="B11" s="9">
        <f t="shared" si="0"/>
        <v>3</v>
      </c>
      <c r="C11" s="40" t="s">
        <v>178</v>
      </c>
      <c r="D11" s="107" t="s">
        <v>153</v>
      </c>
      <c r="E11" s="108"/>
      <c r="F11" s="108"/>
      <c r="G11" s="108"/>
      <c r="H11" s="108"/>
      <c r="I11" s="109"/>
      <c r="J11" s="39">
        <v>98</v>
      </c>
      <c r="K11" s="7">
        <v>99</v>
      </c>
      <c r="L11" s="7"/>
      <c r="M11" s="7"/>
      <c r="N11" s="7"/>
      <c r="O11" s="7"/>
      <c r="P11" s="7"/>
      <c r="Q11" s="10"/>
    </row>
    <row r="12" spans="2:18" ht="14.5" x14ac:dyDescent="0.35">
      <c r="B12" s="9">
        <f t="shared" si="0"/>
        <v>4</v>
      </c>
      <c r="C12" s="40" t="s">
        <v>179</v>
      </c>
      <c r="D12" s="100" t="s">
        <v>154</v>
      </c>
      <c r="E12" s="100"/>
      <c r="F12" s="100"/>
      <c r="G12" s="100"/>
      <c r="H12" s="100"/>
      <c r="I12" s="100"/>
      <c r="J12" s="39">
        <v>90</v>
      </c>
      <c r="K12" s="7">
        <v>82</v>
      </c>
      <c r="L12" s="7"/>
      <c r="M12" s="7"/>
      <c r="N12" s="7"/>
      <c r="O12" s="7"/>
      <c r="P12" s="7"/>
      <c r="Q12" s="10"/>
    </row>
    <row r="13" spans="2:18" ht="14.5" x14ac:dyDescent="0.35">
      <c r="B13" s="9">
        <f t="shared" si="0"/>
        <v>5</v>
      </c>
      <c r="C13" s="38" t="s">
        <v>180</v>
      </c>
      <c r="D13" s="32" t="s">
        <v>155</v>
      </c>
      <c r="E13" s="35"/>
      <c r="F13" s="35"/>
      <c r="G13" s="35"/>
      <c r="H13" s="35"/>
      <c r="I13" s="52"/>
      <c r="J13" s="39">
        <v>98</v>
      </c>
      <c r="K13" s="7">
        <v>98</v>
      </c>
      <c r="L13" s="7"/>
      <c r="M13" s="7"/>
      <c r="N13" s="7"/>
      <c r="O13" s="7"/>
      <c r="P13" s="7"/>
      <c r="Q13" s="10"/>
    </row>
    <row r="14" spans="2:18" ht="14.5" x14ac:dyDescent="0.35">
      <c r="B14" s="9">
        <f t="shared" si="0"/>
        <v>6</v>
      </c>
      <c r="C14" s="38" t="s">
        <v>181</v>
      </c>
      <c r="D14" s="32" t="s">
        <v>156</v>
      </c>
      <c r="E14" s="35"/>
      <c r="F14" s="35"/>
      <c r="G14" s="35"/>
      <c r="H14" s="35"/>
      <c r="I14" s="52"/>
      <c r="J14" s="39">
        <v>95</v>
      </c>
      <c r="K14" s="7">
        <v>98</v>
      </c>
      <c r="L14" s="7"/>
      <c r="M14" s="7"/>
      <c r="N14" s="7"/>
      <c r="O14" s="7"/>
      <c r="P14" s="7"/>
      <c r="Q14" s="10"/>
    </row>
    <row r="15" spans="2:18" ht="14.5" x14ac:dyDescent="0.35">
      <c r="B15" s="9">
        <f t="shared" si="0"/>
        <v>7</v>
      </c>
      <c r="C15" s="38" t="s">
        <v>182</v>
      </c>
      <c r="D15" s="78" t="s">
        <v>157</v>
      </c>
      <c r="E15" s="79"/>
      <c r="F15" s="79"/>
      <c r="G15" s="79"/>
      <c r="H15" s="79"/>
      <c r="I15" s="80"/>
      <c r="J15" s="39">
        <v>98</v>
      </c>
      <c r="K15" s="7">
        <v>99</v>
      </c>
      <c r="L15" s="7"/>
      <c r="M15" s="7"/>
      <c r="N15" s="7"/>
      <c r="O15" s="7"/>
      <c r="P15" s="7"/>
      <c r="Q15" s="10"/>
    </row>
    <row r="16" spans="2:18" ht="16" customHeight="1" x14ac:dyDescent="0.35">
      <c r="B16" s="9">
        <f t="shared" si="0"/>
        <v>8</v>
      </c>
      <c r="C16" s="38" t="s">
        <v>183</v>
      </c>
      <c r="D16" s="68" t="s">
        <v>158</v>
      </c>
      <c r="E16" s="66"/>
      <c r="F16" s="66"/>
      <c r="G16" s="66"/>
      <c r="H16" s="66"/>
      <c r="I16" s="67"/>
      <c r="J16" s="39">
        <v>94</v>
      </c>
      <c r="K16" s="7">
        <v>98</v>
      </c>
      <c r="L16" s="7"/>
      <c r="M16" s="7"/>
      <c r="N16" s="7"/>
      <c r="O16" s="7"/>
      <c r="P16" s="7"/>
      <c r="Q16" s="10"/>
    </row>
    <row r="17" spans="2:17" ht="13.5" customHeight="1" x14ac:dyDescent="0.35">
      <c r="B17" s="9">
        <f t="shared" si="0"/>
        <v>9</v>
      </c>
      <c r="C17" s="38" t="s">
        <v>184</v>
      </c>
      <c r="D17" s="101" t="s">
        <v>159</v>
      </c>
      <c r="E17" s="76"/>
      <c r="F17" s="76"/>
      <c r="G17" s="76"/>
      <c r="H17" s="76"/>
      <c r="I17" s="77"/>
      <c r="J17" s="39">
        <v>95</v>
      </c>
      <c r="K17" s="7">
        <v>99</v>
      </c>
      <c r="L17" s="7"/>
      <c r="M17" s="7"/>
      <c r="N17" s="7"/>
      <c r="O17" s="7"/>
      <c r="P17" s="7"/>
      <c r="Q17" s="10"/>
    </row>
    <row r="18" spans="2:17" ht="12.5" customHeight="1" x14ac:dyDescent="0.35">
      <c r="B18" s="9">
        <f t="shared" si="0"/>
        <v>10</v>
      </c>
      <c r="C18" s="38" t="s">
        <v>185</v>
      </c>
      <c r="D18" s="102" t="s">
        <v>160</v>
      </c>
      <c r="E18" s="79"/>
      <c r="F18" s="79"/>
      <c r="G18" s="79"/>
      <c r="H18" s="79"/>
      <c r="I18" s="80"/>
      <c r="J18" s="39">
        <v>85</v>
      </c>
      <c r="K18" s="7">
        <v>80</v>
      </c>
      <c r="L18" s="7"/>
      <c r="M18" s="7"/>
      <c r="N18" s="7"/>
      <c r="O18" s="7"/>
      <c r="P18" s="7"/>
      <c r="Q18" s="10"/>
    </row>
    <row r="19" spans="2:17" ht="16.5" customHeight="1" x14ac:dyDescent="0.35">
      <c r="B19" s="9">
        <f t="shared" si="0"/>
        <v>11</v>
      </c>
      <c r="C19" s="38" t="s">
        <v>186</v>
      </c>
      <c r="D19" s="68" t="s">
        <v>161</v>
      </c>
      <c r="E19" s="66"/>
      <c r="F19" s="66"/>
      <c r="G19" s="66"/>
      <c r="H19" s="66"/>
      <c r="I19" s="67"/>
      <c r="J19" s="39">
        <v>93</v>
      </c>
      <c r="K19" s="7">
        <v>99</v>
      </c>
      <c r="L19" s="7"/>
      <c r="M19" s="7"/>
      <c r="N19" s="7"/>
      <c r="O19" s="7"/>
      <c r="P19" s="7"/>
      <c r="Q19" s="10"/>
    </row>
    <row r="20" spans="2:17" ht="13.5" customHeight="1" x14ac:dyDescent="0.35">
      <c r="B20" s="9">
        <f t="shared" si="0"/>
        <v>12</v>
      </c>
      <c r="C20" s="38" t="s">
        <v>187</v>
      </c>
      <c r="D20" s="68" t="s">
        <v>162</v>
      </c>
      <c r="E20" s="66"/>
      <c r="F20" s="66"/>
      <c r="G20" s="66"/>
      <c r="H20" s="66"/>
      <c r="I20" s="67"/>
      <c r="J20" s="39">
        <v>87</v>
      </c>
      <c r="K20" s="7">
        <v>97</v>
      </c>
      <c r="L20" s="7"/>
      <c r="M20" s="7"/>
      <c r="N20" s="7"/>
      <c r="O20" s="7"/>
      <c r="P20" s="7"/>
      <c r="Q20" s="10"/>
    </row>
    <row r="21" spans="2:17" ht="15.75" customHeight="1" x14ac:dyDescent="0.35">
      <c r="B21" s="9">
        <f t="shared" si="0"/>
        <v>13</v>
      </c>
      <c r="C21" s="38" t="s">
        <v>188</v>
      </c>
      <c r="D21" s="68" t="s">
        <v>163</v>
      </c>
      <c r="E21" s="66"/>
      <c r="F21" s="66"/>
      <c r="G21" s="66"/>
      <c r="H21" s="66"/>
      <c r="I21" s="67"/>
      <c r="J21" s="39">
        <v>96</v>
      </c>
      <c r="K21" s="7">
        <v>98</v>
      </c>
      <c r="L21" s="7"/>
      <c r="M21" s="7"/>
      <c r="N21" s="7"/>
      <c r="O21" s="7"/>
      <c r="P21" s="7"/>
      <c r="Q21" s="10"/>
    </row>
    <row r="22" spans="2:17" ht="15.75" customHeight="1" x14ac:dyDescent="0.35">
      <c r="B22" s="9">
        <f t="shared" si="0"/>
        <v>14</v>
      </c>
      <c r="C22" s="38" t="s">
        <v>189</v>
      </c>
      <c r="D22" s="65" t="s">
        <v>164</v>
      </c>
      <c r="E22" s="66"/>
      <c r="F22" s="66"/>
      <c r="G22" s="66"/>
      <c r="H22" s="66"/>
      <c r="I22" s="67"/>
      <c r="J22" s="39">
        <v>100</v>
      </c>
      <c r="K22" s="7">
        <v>98</v>
      </c>
      <c r="L22" s="7"/>
      <c r="M22" s="7"/>
      <c r="N22" s="7"/>
      <c r="O22" s="7"/>
      <c r="P22" s="7"/>
      <c r="Q22" s="10"/>
    </row>
    <row r="23" spans="2:17" ht="15.75" customHeight="1" x14ac:dyDescent="0.35">
      <c r="B23" s="21">
        <f t="shared" si="0"/>
        <v>15</v>
      </c>
      <c r="C23" s="40" t="s">
        <v>221</v>
      </c>
      <c r="D23" s="95" t="s">
        <v>220</v>
      </c>
      <c r="E23" s="95"/>
      <c r="F23" s="95"/>
      <c r="G23" s="95"/>
      <c r="H23" s="95"/>
      <c r="I23" s="96"/>
      <c r="J23" s="61">
        <v>0</v>
      </c>
      <c r="K23" s="64">
        <v>0</v>
      </c>
      <c r="L23" s="7"/>
      <c r="M23" s="7"/>
      <c r="N23" s="7"/>
      <c r="O23" s="7"/>
      <c r="P23" s="7"/>
      <c r="Q23" s="10"/>
    </row>
    <row r="24" spans="2:17" ht="15.75" customHeight="1" x14ac:dyDescent="0.35">
      <c r="B24" s="21">
        <f t="shared" si="0"/>
        <v>16</v>
      </c>
      <c r="C24" s="40" t="s">
        <v>216</v>
      </c>
      <c r="D24" s="95" t="s">
        <v>217</v>
      </c>
      <c r="E24" s="95"/>
      <c r="F24" s="95"/>
      <c r="G24" s="95"/>
      <c r="H24" s="95"/>
      <c r="I24" s="96"/>
      <c r="J24" s="61">
        <v>0</v>
      </c>
      <c r="K24" s="64">
        <v>0</v>
      </c>
      <c r="L24" s="7"/>
      <c r="M24" s="7"/>
      <c r="N24" s="7"/>
      <c r="O24" s="7"/>
      <c r="P24" s="7"/>
      <c r="Q24" s="10"/>
    </row>
    <row r="25" spans="2:17" ht="15.75" customHeight="1" x14ac:dyDescent="0.35">
      <c r="B25" s="21">
        <f>B24+1</f>
        <v>17</v>
      </c>
      <c r="C25" s="38" t="s">
        <v>191</v>
      </c>
      <c r="D25" s="68" t="s">
        <v>165</v>
      </c>
      <c r="E25" s="66"/>
      <c r="F25" s="66"/>
      <c r="G25" s="66"/>
      <c r="H25" s="66"/>
      <c r="I25" s="67"/>
      <c r="J25" s="165">
        <v>100</v>
      </c>
      <c r="K25" s="166">
        <v>98</v>
      </c>
      <c r="L25" s="7"/>
      <c r="M25" s="7"/>
      <c r="N25" s="7"/>
      <c r="O25" s="7"/>
      <c r="P25" s="7"/>
      <c r="Q25" s="10"/>
    </row>
    <row r="26" spans="2:17" ht="15.75" customHeight="1" x14ac:dyDescent="0.35">
      <c r="B26" s="21">
        <f t="shared" si="0"/>
        <v>18</v>
      </c>
      <c r="C26" s="38" t="s">
        <v>192</v>
      </c>
      <c r="D26" s="68" t="s">
        <v>166</v>
      </c>
      <c r="E26" s="66"/>
      <c r="F26" s="66"/>
      <c r="G26" s="66"/>
      <c r="H26" s="66"/>
      <c r="I26" s="67"/>
      <c r="J26" s="163">
        <v>0</v>
      </c>
      <c r="K26" s="164">
        <v>0</v>
      </c>
      <c r="L26" s="7"/>
      <c r="M26" s="7"/>
      <c r="N26" s="7"/>
      <c r="O26" s="7"/>
      <c r="P26" s="7"/>
      <c r="Q26" s="10"/>
    </row>
    <row r="27" spans="2:17" ht="15.75" customHeight="1" x14ac:dyDescent="0.35">
      <c r="B27" s="21">
        <f t="shared" si="0"/>
        <v>19</v>
      </c>
      <c r="C27" s="38" t="s">
        <v>193</v>
      </c>
      <c r="D27" s="68" t="s">
        <v>167</v>
      </c>
      <c r="E27" s="66"/>
      <c r="F27" s="66"/>
      <c r="G27" s="66"/>
      <c r="H27" s="66"/>
      <c r="I27" s="67"/>
      <c r="J27" s="39">
        <v>100</v>
      </c>
      <c r="K27" s="7">
        <v>99</v>
      </c>
      <c r="L27" s="7"/>
      <c r="M27" s="7"/>
      <c r="N27" s="7"/>
      <c r="O27" s="7"/>
      <c r="P27" s="7"/>
      <c r="Q27" s="10"/>
    </row>
    <row r="28" spans="2:17" ht="15.75" customHeight="1" x14ac:dyDescent="0.35">
      <c r="B28" s="21">
        <f t="shared" si="0"/>
        <v>20</v>
      </c>
      <c r="C28" s="38" t="s">
        <v>194</v>
      </c>
      <c r="D28" s="68" t="s">
        <v>168</v>
      </c>
      <c r="E28" s="66"/>
      <c r="F28" s="66"/>
      <c r="G28" s="66"/>
      <c r="H28" s="66"/>
      <c r="I28" s="67"/>
      <c r="J28" s="39">
        <v>100</v>
      </c>
      <c r="K28" s="7">
        <v>98</v>
      </c>
      <c r="L28" s="7"/>
      <c r="M28" s="7"/>
      <c r="N28" s="7"/>
      <c r="O28" s="7"/>
      <c r="P28" s="7"/>
      <c r="Q28" s="10"/>
    </row>
    <row r="29" spans="2:17" ht="15.75" customHeight="1" x14ac:dyDescent="0.35">
      <c r="B29" s="21">
        <f t="shared" si="0"/>
        <v>21</v>
      </c>
      <c r="C29" s="38" t="s">
        <v>195</v>
      </c>
      <c r="D29" s="68" t="s">
        <v>169</v>
      </c>
      <c r="E29" s="66"/>
      <c r="F29" s="66"/>
      <c r="G29" s="66"/>
      <c r="H29" s="66"/>
      <c r="I29" s="67"/>
      <c r="J29" s="61">
        <v>0</v>
      </c>
      <c r="K29" s="7">
        <v>91</v>
      </c>
      <c r="L29" s="7"/>
      <c r="M29" s="7"/>
      <c r="N29" s="7"/>
      <c r="O29" s="7"/>
      <c r="P29" s="7"/>
      <c r="Q29" s="10"/>
    </row>
    <row r="30" spans="2:17" ht="15.75" customHeight="1" x14ac:dyDescent="0.35">
      <c r="B30" s="21">
        <f t="shared" si="0"/>
        <v>22</v>
      </c>
      <c r="C30" s="38" t="s">
        <v>196</v>
      </c>
      <c r="D30" s="99" t="s">
        <v>170</v>
      </c>
      <c r="E30" s="97"/>
      <c r="F30" s="97"/>
      <c r="G30" s="97"/>
      <c r="H30" s="97"/>
      <c r="I30" s="98"/>
      <c r="J30" s="39">
        <v>95</v>
      </c>
      <c r="K30" s="7">
        <v>98</v>
      </c>
      <c r="L30" s="7"/>
      <c r="M30" s="7"/>
      <c r="N30" s="7"/>
      <c r="O30" s="7"/>
      <c r="P30" s="7"/>
      <c r="Q30" s="10"/>
    </row>
    <row r="31" spans="2:17" ht="15.75" customHeight="1" x14ac:dyDescent="0.35">
      <c r="B31" s="21">
        <f t="shared" si="0"/>
        <v>23</v>
      </c>
      <c r="C31" s="38" t="s">
        <v>197</v>
      </c>
      <c r="D31" s="99" t="s">
        <v>171</v>
      </c>
      <c r="E31" s="97"/>
      <c r="F31" s="97"/>
      <c r="G31" s="97"/>
      <c r="H31" s="97"/>
      <c r="I31" s="98"/>
      <c r="J31" s="39">
        <v>98</v>
      </c>
      <c r="K31" s="7">
        <v>98</v>
      </c>
      <c r="L31" s="7"/>
      <c r="M31" s="7"/>
      <c r="N31" s="7"/>
      <c r="O31" s="7"/>
      <c r="P31" s="7"/>
      <c r="Q31" s="10"/>
    </row>
    <row r="32" spans="2:17" ht="15.75" customHeight="1" x14ac:dyDescent="0.35">
      <c r="B32" s="21">
        <f t="shared" si="0"/>
        <v>24</v>
      </c>
      <c r="C32" s="38" t="s">
        <v>198</v>
      </c>
      <c r="D32" s="68" t="s">
        <v>172</v>
      </c>
      <c r="E32" s="66"/>
      <c r="F32" s="66"/>
      <c r="G32" s="66"/>
      <c r="H32" s="66"/>
      <c r="I32" s="67"/>
      <c r="J32" s="39">
        <v>97</v>
      </c>
      <c r="K32" s="7">
        <v>98</v>
      </c>
      <c r="L32" s="7"/>
      <c r="M32" s="7"/>
      <c r="N32" s="7"/>
      <c r="O32" s="7"/>
      <c r="P32" s="7"/>
      <c r="Q32" s="10"/>
    </row>
    <row r="33" spans="2:17" ht="15.75" customHeight="1" x14ac:dyDescent="0.35">
      <c r="B33" s="9">
        <f t="shared" si="0"/>
        <v>25</v>
      </c>
      <c r="C33" s="38" t="s">
        <v>199</v>
      </c>
      <c r="D33" s="68" t="s">
        <v>173</v>
      </c>
      <c r="E33" s="66"/>
      <c r="F33" s="66"/>
      <c r="G33" s="66"/>
      <c r="H33" s="66"/>
      <c r="I33" s="67"/>
      <c r="J33" s="39">
        <v>100</v>
      </c>
      <c r="K33" s="7">
        <v>99</v>
      </c>
      <c r="L33" s="7"/>
      <c r="M33" s="7"/>
      <c r="N33" s="7"/>
      <c r="O33" s="7"/>
      <c r="P33" s="7"/>
      <c r="Q33" s="10"/>
    </row>
    <row r="34" spans="2:17" ht="15.75" customHeight="1" x14ac:dyDescent="0.35">
      <c r="B34" s="33">
        <f t="shared" si="0"/>
        <v>26</v>
      </c>
      <c r="C34" s="38" t="s">
        <v>200</v>
      </c>
      <c r="D34" s="68" t="s">
        <v>174</v>
      </c>
      <c r="E34" s="66"/>
      <c r="F34" s="66"/>
      <c r="G34" s="66"/>
      <c r="H34" s="66"/>
      <c r="I34" s="67"/>
      <c r="J34" s="39">
        <v>95</v>
      </c>
      <c r="K34" s="7">
        <v>98</v>
      </c>
      <c r="L34" s="7"/>
      <c r="M34" s="7"/>
      <c r="N34" s="7"/>
      <c r="O34" s="7"/>
      <c r="P34" s="7"/>
      <c r="Q34" s="10"/>
    </row>
    <row r="35" spans="2:17" ht="15.75" customHeight="1" x14ac:dyDescent="0.35">
      <c r="B35" s="34">
        <f t="shared" si="0"/>
        <v>27</v>
      </c>
      <c r="C35" s="38" t="s">
        <v>201</v>
      </c>
      <c r="D35" s="68" t="s">
        <v>175</v>
      </c>
      <c r="E35" s="66"/>
      <c r="F35" s="66"/>
      <c r="G35" s="66"/>
      <c r="H35" s="66"/>
      <c r="I35" s="67"/>
      <c r="J35" s="39">
        <v>98</v>
      </c>
      <c r="K35" s="7">
        <v>98</v>
      </c>
      <c r="L35" s="7"/>
      <c r="M35" s="7"/>
      <c r="N35" s="7"/>
      <c r="O35" s="7"/>
      <c r="P35" s="7"/>
      <c r="Q35" s="10"/>
    </row>
    <row r="36" spans="2:17" ht="15.75" customHeight="1" x14ac:dyDescent="0.35">
      <c r="B36" s="34">
        <f t="shared" si="0"/>
        <v>28</v>
      </c>
      <c r="C36" s="38" t="s">
        <v>202</v>
      </c>
      <c r="D36" s="68" t="s">
        <v>176</v>
      </c>
      <c r="E36" s="66"/>
      <c r="F36" s="66"/>
      <c r="G36" s="66"/>
      <c r="H36" s="66"/>
      <c r="I36" s="67"/>
      <c r="J36" s="39">
        <v>100</v>
      </c>
      <c r="K36" s="7">
        <v>98</v>
      </c>
      <c r="L36" s="7"/>
      <c r="M36" s="7"/>
      <c r="N36" s="7"/>
      <c r="O36" s="7"/>
      <c r="P36" s="7"/>
      <c r="Q36" s="10"/>
    </row>
    <row r="37" spans="2:17" ht="15.75" customHeight="1" x14ac:dyDescent="0.35">
      <c r="B37" s="21">
        <f t="shared" si="0"/>
        <v>29</v>
      </c>
      <c r="C37" s="38"/>
      <c r="D37" s="68"/>
      <c r="E37" s="66"/>
      <c r="F37" s="66"/>
      <c r="G37" s="66"/>
      <c r="H37" s="66"/>
      <c r="I37" s="67"/>
      <c r="J37" s="39"/>
      <c r="K37" s="7"/>
      <c r="L37" s="7"/>
      <c r="M37" s="7"/>
      <c r="N37" s="7"/>
      <c r="O37" s="7"/>
      <c r="P37" s="7"/>
      <c r="Q37" s="10"/>
    </row>
    <row r="38" spans="2:17" ht="15.75" customHeight="1" x14ac:dyDescent="0.35">
      <c r="B38" s="21">
        <f t="shared" si="0"/>
        <v>30</v>
      </c>
      <c r="C38" s="38"/>
      <c r="D38" s="68"/>
      <c r="E38" s="66"/>
      <c r="F38" s="66"/>
      <c r="G38" s="66"/>
      <c r="H38" s="66"/>
      <c r="I38" s="103"/>
      <c r="J38" s="39"/>
      <c r="K38" s="7"/>
      <c r="L38" s="7"/>
      <c r="M38" s="7"/>
      <c r="N38" s="7"/>
      <c r="O38" s="7"/>
      <c r="P38" s="7"/>
      <c r="Q38" s="10"/>
    </row>
    <row r="39" spans="2:17" ht="15.75" customHeight="1" x14ac:dyDescent="0.35">
      <c r="B39" s="9">
        <f t="shared" si="0"/>
        <v>31</v>
      </c>
      <c r="C39" s="38"/>
      <c r="D39" s="65"/>
      <c r="E39" s="66"/>
      <c r="F39" s="66"/>
      <c r="G39" s="66"/>
      <c r="H39" s="66"/>
      <c r="I39" s="103"/>
      <c r="J39" s="39"/>
      <c r="K39" s="7"/>
      <c r="L39" s="7"/>
      <c r="M39" s="7"/>
      <c r="N39" s="7"/>
      <c r="O39" s="7"/>
      <c r="P39" s="7"/>
      <c r="Q39" s="10"/>
    </row>
    <row r="40" spans="2:17" ht="15.75" customHeight="1" x14ac:dyDescent="0.35">
      <c r="B40" s="9">
        <f t="shared" si="0"/>
        <v>32</v>
      </c>
      <c r="C40" s="38"/>
      <c r="D40" s="75"/>
      <c r="E40" s="76"/>
      <c r="F40" s="76"/>
      <c r="G40" s="76"/>
      <c r="H40" s="76"/>
      <c r="I40" s="86"/>
      <c r="J40" s="39"/>
      <c r="K40" s="7"/>
      <c r="L40" s="7"/>
      <c r="M40" s="7"/>
      <c r="N40" s="7"/>
      <c r="O40" s="7"/>
      <c r="P40" s="7"/>
      <c r="Q40" s="10"/>
    </row>
    <row r="41" spans="2:17" ht="15.75" customHeight="1" x14ac:dyDescent="0.35">
      <c r="B41" s="9">
        <f t="shared" si="0"/>
        <v>33</v>
      </c>
      <c r="C41" s="9"/>
      <c r="D41" s="84"/>
      <c r="E41" s="85"/>
      <c r="F41" s="85"/>
      <c r="G41" s="85"/>
      <c r="H41" s="85"/>
      <c r="I41" s="82"/>
      <c r="J41" s="7"/>
      <c r="K41" s="7"/>
      <c r="L41" s="7"/>
      <c r="M41" s="7"/>
      <c r="N41" s="7"/>
      <c r="O41" s="7"/>
      <c r="P41" s="7"/>
      <c r="Q41" s="31"/>
    </row>
    <row r="42" spans="2:17" ht="15.75" customHeight="1" x14ac:dyDescent="0.35">
      <c r="B42" s="9">
        <f t="shared" si="0"/>
        <v>34</v>
      </c>
      <c r="C42" s="9"/>
      <c r="D42" s="84"/>
      <c r="E42" s="85"/>
      <c r="F42" s="85"/>
      <c r="G42" s="85"/>
      <c r="H42" s="85"/>
      <c r="I42" s="82"/>
      <c r="J42" s="7"/>
      <c r="K42" s="7"/>
      <c r="L42" s="7"/>
      <c r="M42" s="7"/>
      <c r="N42" s="7"/>
      <c r="O42" s="7"/>
      <c r="P42" s="7"/>
      <c r="Q42" s="31"/>
    </row>
    <row r="43" spans="2:17" ht="15.75" customHeight="1" x14ac:dyDescent="0.35">
      <c r="B43" s="9">
        <f t="shared" si="0"/>
        <v>35</v>
      </c>
      <c r="C43" s="9"/>
      <c r="D43" s="84"/>
      <c r="E43" s="85"/>
      <c r="F43" s="85"/>
      <c r="G43" s="85"/>
      <c r="H43" s="85"/>
      <c r="I43" s="82"/>
      <c r="J43" s="7"/>
      <c r="K43" s="7"/>
      <c r="L43" s="7"/>
      <c r="M43" s="7"/>
      <c r="N43" s="7"/>
      <c r="O43" s="7"/>
      <c r="P43" s="7"/>
      <c r="Q43" s="31"/>
    </row>
    <row r="44" spans="2:17" ht="15.75" customHeight="1" x14ac:dyDescent="0.35">
      <c r="B44" s="9">
        <f t="shared" si="0"/>
        <v>36</v>
      </c>
      <c r="C44" s="9"/>
      <c r="D44" s="84"/>
      <c r="E44" s="85"/>
      <c r="F44" s="85"/>
      <c r="G44" s="85"/>
      <c r="H44" s="85"/>
      <c r="I44" s="82"/>
      <c r="J44" s="7"/>
      <c r="K44" s="7"/>
      <c r="L44" s="7"/>
      <c r="M44" s="7"/>
      <c r="N44" s="7"/>
      <c r="O44" s="7"/>
      <c r="P44" s="7"/>
      <c r="Q44" s="31"/>
    </row>
    <row r="45" spans="2:17" ht="15.75" customHeight="1" x14ac:dyDescent="0.35">
      <c r="B45" s="9">
        <f t="shared" si="0"/>
        <v>37</v>
      </c>
      <c r="C45" s="11"/>
      <c r="D45" s="84"/>
      <c r="E45" s="85"/>
      <c r="F45" s="85"/>
      <c r="G45" s="85"/>
      <c r="H45" s="85"/>
      <c r="I45" s="82"/>
      <c r="J45" s="7"/>
      <c r="K45" s="7"/>
      <c r="L45" s="7"/>
      <c r="M45" s="7"/>
      <c r="N45" s="7"/>
      <c r="O45" s="7"/>
      <c r="P45" s="7"/>
      <c r="Q45" s="31"/>
    </row>
    <row r="46" spans="2:17" ht="15.75" customHeight="1" x14ac:dyDescent="0.35">
      <c r="B46" s="9">
        <f t="shared" si="0"/>
        <v>38</v>
      </c>
      <c r="C46" s="11"/>
      <c r="D46" s="84"/>
      <c r="E46" s="85"/>
      <c r="F46" s="85"/>
      <c r="G46" s="85"/>
      <c r="H46" s="85"/>
      <c r="I46" s="82"/>
      <c r="J46" s="7"/>
      <c r="K46" s="7"/>
      <c r="L46" s="7"/>
      <c r="M46" s="7"/>
      <c r="N46" s="7"/>
      <c r="O46" s="7"/>
      <c r="P46" s="7"/>
      <c r="Q46" s="31"/>
    </row>
    <row r="47" spans="2:17" ht="15.75" customHeight="1" x14ac:dyDescent="0.35">
      <c r="B47" s="9">
        <f t="shared" si="0"/>
        <v>39</v>
      </c>
      <c r="C47" s="11"/>
      <c r="D47" s="84"/>
      <c r="E47" s="85"/>
      <c r="F47" s="85"/>
      <c r="G47" s="85"/>
      <c r="H47" s="85"/>
      <c r="I47" s="82"/>
      <c r="J47" s="7"/>
      <c r="K47" s="7"/>
      <c r="L47" s="7"/>
      <c r="M47" s="7"/>
      <c r="N47" s="7"/>
      <c r="O47" s="7"/>
      <c r="P47" s="7"/>
      <c r="Q47" s="31"/>
    </row>
    <row r="48" spans="2:17" ht="15.75" customHeight="1" x14ac:dyDescent="0.35">
      <c r="B48" s="9">
        <f t="shared" si="0"/>
        <v>40</v>
      </c>
      <c r="C48" s="11"/>
      <c r="D48" s="84"/>
      <c r="E48" s="85"/>
      <c r="F48" s="85"/>
      <c r="G48" s="85"/>
      <c r="H48" s="85"/>
      <c r="I48" s="82"/>
      <c r="J48" s="7"/>
      <c r="K48" s="7"/>
      <c r="L48" s="7"/>
      <c r="M48" s="7"/>
      <c r="N48" s="7"/>
      <c r="O48" s="7"/>
      <c r="P48" s="7"/>
      <c r="Q48" s="31"/>
    </row>
    <row r="49" spans="3:17" ht="15.75" customHeight="1" x14ac:dyDescent="0.35">
      <c r="C49" s="69"/>
      <c r="D49" s="70"/>
      <c r="E49" s="3"/>
    </row>
    <row r="50" spans="3:17" ht="15.75" customHeight="1" x14ac:dyDescent="0.35">
      <c r="C50" s="69"/>
      <c r="D50" s="70"/>
      <c r="E50" s="3"/>
      <c r="H50" s="81" t="s">
        <v>18</v>
      </c>
      <c r="I50" s="82"/>
      <c r="J50" s="7">
        <f>COUNTIF(J9:J48,"&gt;=70")</f>
        <v>24</v>
      </c>
      <c r="K50" s="7">
        <f>COUNTIF(K9:K48,"&gt;=70")</f>
        <v>25</v>
      </c>
      <c r="L50" s="7">
        <f>COUNTIF(L9:L48,"&gt;=70")</f>
        <v>0</v>
      </c>
      <c r="M50" s="7">
        <f>COUNTIF(M9:M48,"&gt;=70")</f>
        <v>0</v>
      </c>
      <c r="N50" s="7">
        <f>COUNTIF(N9:N48,"&gt;=70")</f>
        <v>0</v>
      </c>
      <c r="O50" s="7">
        <f>COUNTIF(O9:O48,"&gt;=70")</f>
        <v>0</v>
      </c>
      <c r="P50" s="7">
        <f>COUNTIF(P9:P48,"&gt;=70")</f>
        <v>0</v>
      </c>
      <c r="Q50" s="12">
        <f>COUNTIF(Q9:Q48,"&gt;=70")</f>
        <v>0</v>
      </c>
    </row>
    <row r="51" spans="3:17" ht="15.75" customHeight="1" x14ac:dyDescent="0.35">
      <c r="C51" s="69"/>
      <c r="D51" s="70"/>
      <c r="E51" s="2"/>
      <c r="H51" s="81" t="s">
        <v>19</v>
      </c>
      <c r="I51" s="82"/>
      <c r="J51" s="7">
        <f>COUNTIF(J9:J48,"&lt;70")</f>
        <v>4</v>
      </c>
      <c r="K51" s="7">
        <f>COUNTIF(K9:K49,"&lt;70")</f>
        <v>3</v>
      </c>
      <c r="L51" s="7">
        <f>COUNTIF(L9:L49,"&lt;70")</f>
        <v>0</v>
      </c>
      <c r="M51" s="7">
        <f>COUNTIF(M9:M49,"&lt;70")</f>
        <v>0</v>
      </c>
      <c r="N51" s="7">
        <f>COUNTIF(N9:N49,"&lt;70")</f>
        <v>0</v>
      </c>
      <c r="O51" s="7">
        <f>COUNTIF(O9:O49,"&lt;70")</f>
        <v>0</v>
      </c>
      <c r="P51" s="7">
        <f>COUNTIF(P9:P49,"&lt;70")</f>
        <v>0</v>
      </c>
      <c r="Q51" s="12">
        <f>COUNTIF(Q9:Q49,"&lt;70")</f>
        <v>0</v>
      </c>
    </row>
    <row r="52" spans="3:17" ht="15.75" customHeight="1" x14ac:dyDescent="0.35">
      <c r="C52" s="69"/>
      <c r="D52" s="70"/>
      <c r="E52" s="70"/>
      <c r="H52" s="81" t="s">
        <v>20</v>
      </c>
      <c r="I52" s="82"/>
      <c r="J52" s="7">
        <f>COUNT(J9:J48)</f>
        <v>28</v>
      </c>
      <c r="K52" s="7">
        <f>COUNT(K9:K48)</f>
        <v>28</v>
      </c>
      <c r="L52" s="7">
        <f>COUNT(L9:L48)</f>
        <v>0</v>
      </c>
      <c r="M52" s="7">
        <f>COUNT(M9:M48)</f>
        <v>0</v>
      </c>
      <c r="N52" s="7">
        <f>COUNT(N9:N48)</f>
        <v>0</v>
      </c>
      <c r="O52" s="7">
        <f>COUNT(O9:O48)</f>
        <v>0</v>
      </c>
      <c r="P52" s="7">
        <f>COUNT(P9:P48)</f>
        <v>0</v>
      </c>
      <c r="Q52" s="12">
        <f>COUNT(Q9:Q48)</f>
        <v>0</v>
      </c>
    </row>
    <row r="53" spans="3:17" ht="15.75" customHeight="1" x14ac:dyDescent="0.35">
      <c r="C53" s="69"/>
      <c r="D53" s="70"/>
      <c r="E53" s="3"/>
      <c r="H53" s="83" t="s">
        <v>21</v>
      </c>
      <c r="I53" s="82"/>
      <c r="J53" s="13">
        <f t="shared" ref="J53:Q53" si="1">J50/J52</f>
        <v>0.8571428571428571</v>
      </c>
      <c r="K53" s="14">
        <f t="shared" si="1"/>
        <v>0.8928571428571429</v>
      </c>
      <c r="L53" s="14" t="e">
        <f t="shared" si="1"/>
        <v>#DIV/0!</v>
      </c>
      <c r="M53" s="14" t="e">
        <f t="shared" si="1"/>
        <v>#DIV/0!</v>
      </c>
      <c r="N53" s="14" t="e">
        <f t="shared" si="1"/>
        <v>#DIV/0!</v>
      </c>
      <c r="O53" s="14" t="e">
        <f t="shared" si="1"/>
        <v>#DIV/0!</v>
      </c>
      <c r="P53" s="14" t="e">
        <f t="shared" si="1"/>
        <v>#DIV/0!</v>
      </c>
      <c r="Q53" s="15" t="e">
        <f t="shared" si="1"/>
        <v>#DIV/0!</v>
      </c>
    </row>
    <row r="54" spans="3:17" ht="15.75" customHeight="1" x14ac:dyDescent="0.35">
      <c r="C54" s="69"/>
      <c r="D54" s="70"/>
      <c r="E54" s="3"/>
      <c r="H54" s="83" t="s">
        <v>22</v>
      </c>
      <c r="I54" s="82"/>
      <c r="J54" s="13">
        <f t="shared" ref="J54:Q54" si="2">J51/J52</f>
        <v>0.14285714285714285</v>
      </c>
      <c r="K54" s="13">
        <f t="shared" si="2"/>
        <v>0.10714285714285714</v>
      </c>
      <c r="L54" s="14" t="e">
        <f t="shared" si="2"/>
        <v>#DIV/0!</v>
      </c>
      <c r="M54" s="14" t="e">
        <f t="shared" si="2"/>
        <v>#DIV/0!</v>
      </c>
      <c r="N54" s="14" t="e">
        <f t="shared" si="2"/>
        <v>#DIV/0!</v>
      </c>
      <c r="O54" s="14" t="e">
        <f t="shared" si="2"/>
        <v>#DIV/0!</v>
      </c>
      <c r="P54" s="14" t="e">
        <f t="shared" si="2"/>
        <v>#DIV/0!</v>
      </c>
      <c r="Q54" s="15" t="e">
        <f t="shared" si="2"/>
        <v>#DIV/0!</v>
      </c>
    </row>
    <row r="55" spans="3:17" ht="15.75" customHeight="1" x14ac:dyDescent="0.35">
      <c r="C55" s="69"/>
      <c r="D55" s="70"/>
      <c r="E55" s="2"/>
    </row>
    <row r="56" spans="3:17" ht="15.75" customHeight="1" x14ac:dyDescent="0.35">
      <c r="C56" s="3"/>
      <c r="D56" s="3"/>
      <c r="E56" s="2"/>
    </row>
    <row r="57" spans="3:17" ht="15.75" customHeight="1" x14ac:dyDescent="0.35"/>
    <row r="58" spans="3:17" ht="15.75" customHeight="1" x14ac:dyDescent="0.35">
      <c r="J58" s="71"/>
      <c r="K58" s="72"/>
      <c r="L58" s="72"/>
      <c r="M58" s="72"/>
      <c r="N58" s="72"/>
      <c r="O58" s="72"/>
      <c r="P58" s="72"/>
    </row>
    <row r="59" spans="3:17" ht="15.75" customHeight="1" x14ac:dyDescent="0.35">
      <c r="J59" s="73" t="s">
        <v>23</v>
      </c>
      <c r="K59" s="74"/>
      <c r="L59" s="74"/>
      <c r="M59" s="74"/>
      <c r="N59" s="74"/>
      <c r="O59" s="74"/>
      <c r="P59" s="74"/>
    </row>
    <row r="60" spans="3:17" ht="15.75" customHeight="1" x14ac:dyDescent="0.35"/>
    <row r="61" spans="3:17" ht="15.75" customHeight="1" x14ac:dyDescent="0.35"/>
    <row r="62" spans="3:17" ht="15.75" customHeight="1" x14ac:dyDescent="0.35"/>
    <row r="63" spans="3:17" ht="15.75" customHeight="1" x14ac:dyDescent="0.35"/>
    <row r="64" spans="3:17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</sheetData>
  <mergeCells count="61">
    <mergeCell ref="D20:I20"/>
    <mergeCell ref="D21:I21"/>
    <mergeCell ref="D22:I22"/>
    <mergeCell ref="B2:P2"/>
    <mergeCell ref="C3:P3"/>
    <mergeCell ref="D4:G4"/>
    <mergeCell ref="J4:K4"/>
    <mergeCell ref="N4:O4"/>
    <mergeCell ref="D6:G6"/>
    <mergeCell ref="I6:J6"/>
    <mergeCell ref="K6:P6"/>
    <mergeCell ref="D8:I8"/>
    <mergeCell ref="D9:I9"/>
    <mergeCell ref="D10:I10"/>
    <mergeCell ref="D11:I11"/>
    <mergeCell ref="D46:I46"/>
    <mergeCell ref="D31:I31"/>
    <mergeCell ref="D35:I35"/>
    <mergeCell ref="D36:I36"/>
    <mergeCell ref="D37:I37"/>
    <mergeCell ref="D39:I39"/>
    <mergeCell ref="D40:I40"/>
    <mergeCell ref="D32:I32"/>
    <mergeCell ref="D33:I33"/>
    <mergeCell ref="D34:I34"/>
    <mergeCell ref="D38:I38"/>
    <mergeCell ref="D41:I41"/>
    <mergeCell ref="D42:I42"/>
    <mergeCell ref="D43:I43"/>
    <mergeCell ref="D44:I44"/>
    <mergeCell ref="D45:I45"/>
    <mergeCell ref="H54:I54"/>
    <mergeCell ref="D47:I47"/>
    <mergeCell ref="D48:I48"/>
    <mergeCell ref="C49:D49"/>
    <mergeCell ref="C50:D50"/>
    <mergeCell ref="H50:I50"/>
    <mergeCell ref="C51:D51"/>
    <mergeCell ref="H51:I51"/>
    <mergeCell ref="D30:I30"/>
    <mergeCell ref="C55:D55"/>
    <mergeCell ref="J58:P58"/>
    <mergeCell ref="J59:P59"/>
    <mergeCell ref="D12:I12"/>
    <mergeCell ref="D15:I15"/>
    <mergeCell ref="D16:I16"/>
    <mergeCell ref="D17:I17"/>
    <mergeCell ref="D18:I18"/>
    <mergeCell ref="D19:I19"/>
    <mergeCell ref="C52:E52"/>
    <mergeCell ref="H52:I52"/>
    <mergeCell ref="C53:D53"/>
    <mergeCell ref="H53:I53"/>
    <mergeCell ref="C54:D54"/>
    <mergeCell ref="D24:I24"/>
    <mergeCell ref="D23:I23"/>
    <mergeCell ref="D25:I25"/>
    <mergeCell ref="D26:I26"/>
    <mergeCell ref="D28:I28"/>
    <mergeCell ref="D29:I29"/>
    <mergeCell ref="D27:I27"/>
  </mergeCells>
  <pageMargins left="0.25" right="0.25" top="0.75" bottom="0.75" header="0" footer="0"/>
  <pageSetup scale="80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100"/>
  <sheetViews>
    <sheetView tabSelected="1" topLeftCell="A39" zoomScale="120" zoomScaleNormal="120" workbookViewId="0">
      <selection activeCell="K52" sqref="K52"/>
    </sheetView>
  </sheetViews>
  <sheetFormatPr baseColWidth="10" defaultColWidth="12.54296875" defaultRowHeight="15" customHeight="1" x14ac:dyDescent="0.35"/>
  <cols>
    <col min="1" max="1" width="1.1796875" customWidth="1"/>
    <col min="2" max="2" width="4.453125" customWidth="1"/>
    <col min="3" max="3" width="9.453125" customWidth="1"/>
    <col min="4" max="9" width="6.7265625" customWidth="1"/>
    <col min="10" max="10" width="7.1796875" customWidth="1"/>
    <col min="11" max="12" width="5" customWidth="1"/>
    <col min="13" max="13" width="8" customWidth="1"/>
    <col min="14" max="16" width="5" customWidth="1"/>
    <col min="17" max="17" width="6.453125" customWidth="1"/>
    <col min="18" max="18" width="5" customWidth="1"/>
  </cols>
  <sheetData>
    <row r="2" spans="2:18" ht="15.5" x14ac:dyDescent="0.35">
      <c r="B2" s="89" t="s">
        <v>0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1"/>
      <c r="R2" s="1"/>
    </row>
    <row r="3" spans="2:18" ht="14.5" x14ac:dyDescent="0.35">
      <c r="C3" s="90" t="s">
        <v>1</v>
      </c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3"/>
      <c r="R3" s="3"/>
    </row>
    <row r="4" spans="2:18" ht="14.5" x14ac:dyDescent="0.35">
      <c r="C4" t="s">
        <v>2</v>
      </c>
      <c r="D4" s="91" t="s">
        <v>211</v>
      </c>
      <c r="E4" s="72"/>
      <c r="F4" s="72"/>
      <c r="G4" s="72"/>
      <c r="I4" t="s">
        <v>3</v>
      </c>
      <c r="J4" s="92" t="s">
        <v>212</v>
      </c>
      <c r="K4" s="72"/>
      <c r="M4" t="s">
        <v>4</v>
      </c>
      <c r="N4" s="93">
        <v>45749</v>
      </c>
      <c r="O4" s="72"/>
    </row>
    <row r="5" spans="2:18" ht="6.75" customHeight="1" x14ac:dyDescent="0.35">
      <c r="D5" s="4"/>
      <c r="E5" s="4"/>
      <c r="F5" s="4"/>
      <c r="G5" s="4"/>
    </row>
    <row r="6" spans="2:18" ht="14.5" x14ac:dyDescent="0.35">
      <c r="C6" t="s">
        <v>5</v>
      </c>
      <c r="D6" s="92" t="s">
        <v>203</v>
      </c>
      <c r="E6" s="72"/>
      <c r="F6" s="72"/>
      <c r="G6" s="72"/>
      <c r="I6" s="69" t="s">
        <v>6</v>
      </c>
      <c r="J6" s="70"/>
      <c r="K6" s="94" t="s">
        <v>206</v>
      </c>
      <c r="L6" s="72"/>
      <c r="M6" s="72"/>
      <c r="N6" s="72"/>
      <c r="O6" s="72"/>
      <c r="P6" s="72"/>
    </row>
    <row r="7" spans="2:18" ht="11.25" customHeight="1" x14ac:dyDescent="0.35"/>
    <row r="8" spans="2:18" ht="14.5" x14ac:dyDescent="0.35">
      <c r="B8" s="6" t="s">
        <v>7</v>
      </c>
      <c r="C8" s="6" t="s">
        <v>8</v>
      </c>
      <c r="D8" s="81" t="s">
        <v>9</v>
      </c>
      <c r="E8" s="85"/>
      <c r="F8" s="85"/>
      <c r="G8" s="85"/>
      <c r="H8" s="85"/>
      <c r="I8" s="82"/>
      <c r="J8" s="7" t="s">
        <v>10</v>
      </c>
      <c r="K8" s="7" t="s">
        <v>11</v>
      </c>
      <c r="L8" s="7" t="s">
        <v>12</v>
      </c>
      <c r="M8" s="7" t="s">
        <v>13</v>
      </c>
      <c r="N8" s="7" t="s">
        <v>14</v>
      </c>
      <c r="O8" s="7" t="s">
        <v>15</v>
      </c>
      <c r="P8" s="7" t="s">
        <v>16</v>
      </c>
      <c r="Q8" s="8" t="s">
        <v>17</v>
      </c>
    </row>
    <row r="9" spans="2:18" ht="14.5" x14ac:dyDescent="0.35">
      <c r="B9" s="9">
        <v>1</v>
      </c>
      <c r="C9" s="20" t="s">
        <v>48</v>
      </c>
      <c r="D9" s="113" t="s">
        <v>26</v>
      </c>
      <c r="E9" s="114"/>
      <c r="F9" s="114"/>
      <c r="G9" s="114"/>
      <c r="H9" s="114"/>
      <c r="I9" s="115"/>
      <c r="J9" s="30">
        <v>100</v>
      </c>
      <c r="K9" s="7">
        <v>98</v>
      </c>
      <c r="L9" s="7"/>
      <c r="M9" s="7"/>
      <c r="N9" s="7"/>
      <c r="O9" s="7"/>
      <c r="P9" s="7"/>
      <c r="Q9" s="10"/>
    </row>
    <row r="10" spans="2:18" ht="14.5" x14ac:dyDescent="0.35">
      <c r="B10" s="9">
        <f t="shared" ref="B10:B48" si="0">B9+1</f>
        <v>2</v>
      </c>
      <c r="C10" s="20" t="s">
        <v>49</v>
      </c>
      <c r="D10" s="113" t="s">
        <v>27</v>
      </c>
      <c r="E10" s="114"/>
      <c r="F10" s="114"/>
      <c r="G10" s="114"/>
      <c r="H10" s="114"/>
      <c r="I10" s="115"/>
      <c r="J10" s="30">
        <v>100</v>
      </c>
      <c r="K10" s="7">
        <v>98</v>
      </c>
      <c r="L10" s="7"/>
      <c r="M10" s="7"/>
      <c r="N10" s="7"/>
      <c r="O10" s="7"/>
      <c r="P10" s="7"/>
      <c r="Q10" s="10"/>
    </row>
    <row r="11" spans="2:18" ht="14.5" x14ac:dyDescent="0.35">
      <c r="B11" s="9">
        <f t="shared" si="0"/>
        <v>3</v>
      </c>
      <c r="C11" s="20" t="s">
        <v>50</v>
      </c>
      <c r="D11" s="113" t="s">
        <v>28</v>
      </c>
      <c r="E11" s="114"/>
      <c r="F11" s="114"/>
      <c r="G11" s="114"/>
      <c r="H11" s="114"/>
      <c r="I11" s="115"/>
      <c r="J11" s="30">
        <v>100</v>
      </c>
      <c r="K11" s="7">
        <v>98</v>
      </c>
      <c r="L11" s="7"/>
      <c r="M11" s="7"/>
      <c r="N11" s="7"/>
      <c r="O11" s="7"/>
      <c r="P11" s="7"/>
      <c r="Q11" s="10"/>
    </row>
    <row r="12" spans="2:18" ht="14.5" x14ac:dyDescent="0.35">
      <c r="B12" s="9">
        <f t="shared" si="0"/>
        <v>4</v>
      </c>
      <c r="C12" s="20" t="s">
        <v>51</v>
      </c>
      <c r="D12" s="42" t="s">
        <v>29</v>
      </c>
      <c r="E12" s="43"/>
      <c r="F12" s="43"/>
      <c r="G12" s="43"/>
      <c r="H12" s="43"/>
      <c r="I12" s="44"/>
      <c r="J12" s="30">
        <v>100</v>
      </c>
      <c r="K12" s="7">
        <v>97</v>
      </c>
      <c r="L12" s="7"/>
      <c r="M12" s="7"/>
      <c r="N12" s="7"/>
      <c r="O12" s="7"/>
      <c r="P12" s="7"/>
      <c r="Q12" s="10"/>
    </row>
    <row r="13" spans="2:18" ht="14.5" x14ac:dyDescent="0.35">
      <c r="B13" s="9">
        <f t="shared" si="0"/>
        <v>5</v>
      </c>
      <c r="C13" s="20" t="s">
        <v>52</v>
      </c>
      <c r="D13" s="42" t="s">
        <v>30</v>
      </c>
      <c r="E13" s="43"/>
      <c r="F13" s="43"/>
      <c r="G13" s="43"/>
      <c r="H13" s="43"/>
      <c r="I13" s="45"/>
      <c r="J13" s="30">
        <v>100</v>
      </c>
      <c r="K13" s="7">
        <v>98</v>
      </c>
      <c r="L13" s="7"/>
      <c r="M13" s="7"/>
      <c r="N13" s="7"/>
      <c r="O13" s="7"/>
      <c r="P13" s="7"/>
      <c r="Q13" s="10"/>
    </row>
    <row r="14" spans="2:18" ht="19" customHeight="1" x14ac:dyDescent="0.35">
      <c r="B14" s="9">
        <f>B13+1</f>
        <v>6</v>
      </c>
      <c r="C14" s="38" t="s">
        <v>141</v>
      </c>
      <c r="D14" s="117" t="s">
        <v>113</v>
      </c>
      <c r="E14" s="118"/>
      <c r="F14" s="118"/>
      <c r="G14" s="118"/>
      <c r="H14" s="118"/>
      <c r="I14" s="119"/>
      <c r="J14" s="30">
        <v>70</v>
      </c>
      <c r="K14" s="64">
        <v>0</v>
      </c>
      <c r="L14" s="7"/>
      <c r="M14" s="7"/>
      <c r="N14" s="7"/>
      <c r="O14" s="7"/>
      <c r="P14" s="7"/>
      <c r="Q14" s="10"/>
    </row>
    <row r="15" spans="2:18" ht="14.5" x14ac:dyDescent="0.35">
      <c r="B15" s="9">
        <f t="shared" si="0"/>
        <v>7</v>
      </c>
      <c r="C15" s="20" t="s">
        <v>53</v>
      </c>
      <c r="D15" s="42" t="s">
        <v>31</v>
      </c>
      <c r="E15" s="43"/>
      <c r="F15" s="43"/>
      <c r="G15" s="43"/>
      <c r="H15" s="43"/>
      <c r="I15" s="45"/>
      <c r="J15" s="30">
        <v>100</v>
      </c>
      <c r="K15" s="7">
        <v>97</v>
      </c>
      <c r="L15" s="7"/>
      <c r="M15" s="7"/>
      <c r="N15" s="7"/>
      <c r="O15" s="7"/>
      <c r="P15" s="7"/>
      <c r="Q15" s="10"/>
    </row>
    <row r="16" spans="2:18" ht="14.5" x14ac:dyDescent="0.35">
      <c r="B16" s="9">
        <f t="shared" si="0"/>
        <v>8</v>
      </c>
      <c r="C16" s="20" t="s">
        <v>54</v>
      </c>
      <c r="D16" s="113" t="s">
        <v>32</v>
      </c>
      <c r="E16" s="114"/>
      <c r="F16" s="114"/>
      <c r="G16" s="114"/>
      <c r="H16" s="114"/>
      <c r="I16" s="116"/>
      <c r="J16" s="30">
        <v>100</v>
      </c>
      <c r="K16" s="7">
        <v>98</v>
      </c>
      <c r="L16" s="7"/>
      <c r="M16" s="7"/>
      <c r="N16" s="7"/>
      <c r="O16" s="7"/>
      <c r="P16" s="7"/>
      <c r="Q16" s="10"/>
    </row>
    <row r="17" spans="2:17" ht="19.5" customHeight="1" x14ac:dyDescent="0.35">
      <c r="B17" s="9">
        <f t="shared" si="0"/>
        <v>9</v>
      </c>
      <c r="C17" s="54" t="s">
        <v>144</v>
      </c>
      <c r="D17" s="120" t="s">
        <v>116</v>
      </c>
      <c r="E17" s="121"/>
      <c r="F17" s="121"/>
      <c r="G17" s="121"/>
      <c r="H17" s="121"/>
      <c r="I17" s="122"/>
      <c r="J17" s="30">
        <v>80</v>
      </c>
      <c r="K17" s="64">
        <v>0</v>
      </c>
      <c r="L17" s="7"/>
      <c r="M17" s="7"/>
      <c r="N17" s="7"/>
      <c r="O17" s="7"/>
      <c r="P17" s="7"/>
      <c r="Q17" s="10"/>
    </row>
    <row r="18" spans="2:17" ht="14.5" x14ac:dyDescent="0.35">
      <c r="B18" s="9">
        <f t="shared" si="0"/>
        <v>10</v>
      </c>
      <c r="C18" s="20" t="s">
        <v>55</v>
      </c>
      <c r="D18" s="42" t="s">
        <v>33</v>
      </c>
      <c r="E18" s="43"/>
      <c r="F18" s="43"/>
      <c r="G18" s="43"/>
      <c r="H18" s="43"/>
      <c r="I18" s="45"/>
      <c r="J18" s="30">
        <v>100</v>
      </c>
      <c r="K18" s="7">
        <v>96</v>
      </c>
      <c r="L18" s="7"/>
      <c r="M18" s="7"/>
      <c r="N18" s="7"/>
      <c r="O18" s="7"/>
      <c r="P18" s="7"/>
      <c r="Q18" s="10"/>
    </row>
    <row r="19" spans="2:17" ht="14.5" x14ac:dyDescent="0.35">
      <c r="B19" s="9">
        <f t="shared" si="0"/>
        <v>11</v>
      </c>
      <c r="C19" s="20" t="s">
        <v>56</v>
      </c>
      <c r="D19" s="42" t="s">
        <v>34</v>
      </c>
      <c r="E19" s="43"/>
      <c r="F19" s="43"/>
      <c r="G19" s="43"/>
      <c r="H19" s="43"/>
      <c r="I19" s="45"/>
      <c r="J19" s="30">
        <v>90</v>
      </c>
      <c r="K19" s="7">
        <v>96</v>
      </c>
      <c r="L19" s="7"/>
      <c r="M19" s="7"/>
      <c r="N19" s="7"/>
      <c r="O19" s="7"/>
      <c r="P19" s="7"/>
      <c r="Q19" s="10"/>
    </row>
    <row r="20" spans="2:17" ht="14.5" x14ac:dyDescent="0.35">
      <c r="B20" s="9">
        <f t="shared" si="0"/>
        <v>12</v>
      </c>
      <c r="C20" s="20" t="s">
        <v>57</v>
      </c>
      <c r="D20" s="42" t="s">
        <v>46</v>
      </c>
      <c r="E20" s="43"/>
      <c r="F20" s="43"/>
      <c r="G20" s="43"/>
      <c r="H20" s="43"/>
      <c r="I20" s="45"/>
      <c r="J20" s="30">
        <v>100</v>
      </c>
      <c r="K20" s="7">
        <v>98</v>
      </c>
      <c r="L20" s="7"/>
      <c r="M20" s="7"/>
      <c r="N20" s="7"/>
      <c r="O20" s="7"/>
      <c r="P20" s="7"/>
      <c r="Q20" s="10"/>
    </row>
    <row r="21" spans="2:17" ht="15.75" customHeight="1" x14ac:dyDescent="0.35">
      <c r="B21" s="9">
        <f t="shared" si="0"/>
        <v>13</v>
      </c>
      <c r="C21" s="20" t="s">
        <v>58</v>
      </c>
      <c r="D21" s="42" t="s">
        <v>35</v>
      </c>
      <c r="E21" s="43"/>
      <c r="F21" s="43"/>
      <c r="G21" s="43"/>
      <c r="H21" s="43"/>
      <c r="I21" s="45"/>
      <c r="J21" s="30">
        <v>100</v>
      </c>
      <c r="K21" s="7">
        <v>98</v>
      </c>
      <c r="L21" s="7"/>
      <c r="M21" s="7"/>
      <c r="N21" s="7"/>
      <c r="O21" s="7"/>
      <c r="P21" s="7"/>
      <c r="Q21" s="10"/>
    </row>
    <row r="22" spans="2:17" ht="15.75" customHeight="1" x14ac:dyDescent="0.35">
      <c r="B22" s="9">
        <f t="shared" si="0"/>
        <v>14</v>
      </c>
      <c r="C22" s="53" t="s">
        <v>59</v>
      </c>
      <c r="D22" s="55" t="s">
        <v>36</v>
      </c>
      <c r="E22" s="43"/>
      <c r="F22" s="43"/>
      <c r="G22" s="43"/>
      <c r="H22" s="43"/>
      <c r="I22" s="45"/>
      <c r="J22" s="30">
        <v>100</v>
      </c>
      <c r="K22" s="7">
        <v>98</v>
      </c>
      <c r="L22" s="7"/>
      <c r="M22" s="7"/>
      <c r="N22" s="7"/>
      <c r="O22" s="7"/>
      <c r="P22" s="7"/>
      <c r="Q22" s="10"/>
    </row>
    <row r="23" spans="2:17" ht="15.75" customHeight="1" x14ac:dyDescent="0.35">
      <c r="B23" s="21">
        <f t="shared" si="0"/>
        <v>15</v>
      </c>
      <c r="C23" s="20" t="s">
        <v>60</v>
      </c>
      <c r="D23" s="42" t="s">
        <v>37</v>
      </c>
      <c r="E23" s="43"/>
      <c r="F23" s="43"/>
      <c r="G23" s="43"/>
      <c r="H23" s="43"/>
      <c r="I23" s="45"/>
      <c r="J23" s="30">
        <v>100</v>
      </c>
      <c r="K23" s="7">
        <v>96</v>
      </c>
      <c r="L23" s="7"/>
      <c r="M23" s="7"/>
      <c r="N23" s="7"/>
      <c r="O23" s="7"/>
      <c r="P23" s="7"/>
      <c r="Q23" s="10"/>
    </row>
    <row r="24" spans="2:17" ht="15.75" customHeight="1" x14ac:dyDescent="0.35">
      <c r="B24" s="21">
        <f t="shared" si="0"/>
        <v>16</v>
      </c>
      <c r="C24" s="20" t="s">
        <v>61</v>
      </c>
      <c r="D24" s="46" t="s">
        <v>38</v>
      </c>
      <c r="E24" s="47"/>
      <c r="F24" s="47"/>
      <c r="G24" s="47"/>
      <c r="H24" s="47"/>
      <c r="I24" s="45"/>
      <c r="J24" s="30">
        <v>100</v>
      </c>
      <c r="K24" s="7">
        <v>96</v>
      </c>
      <c r="L24" s="7"/>
      <c r="M24" s="7"/>
      <c r="N24" s="7"/>
      <c r="O24" s="7"/>
      <c r="P24" s="7"/>
      <c r="Q24" s="10"/>
    </row>
    <row r="25" spans="2:17" ht="15.75" customHeight="1" x14ac:dyDescent="0.35">
      <c r="B25" s="21">
        <f t="shared" si="0"/>
        <v>17</v>
      </c>
      <c r="C25" s="20" t="s">
        <v>62</v>
      </c>
      <c r="D25" s="49" t="s">
        <v>39</v>
      </c>
      <c r="E25" s="50"/>
      <c r="F25" s="50"/>
      <c r="G25" s="50"/>
      <c r="H25" s="50"/>
      <c r="I25" s="48"/>
      <c r="J25" s="30">
        <v>100</v>
      </c>
      <c r="K25" s="7">
        <v>98</v>
      </c>
      <c r="L25" s="7"/>
      <c r="M25" s="7"/>
      <c r="N25" s="7"/>
      <c r="O25" s="7"/>
      <c r="P25" s="7"/>
      <c r="Q25" s="10"/>
    </row>
    <row r="26" spans="2:17" ht="15.75" customHeight="1" x14ac:dyDescent="0.35">
      <c r="B26" s="21">
        <f t="shared" si="0"/>
        <v>18</v>
      </c>
      <c r="C26" s="20" t="s">
        <v>63</v>
      </c>
      <c r="D26" s="49" t="s">
        <v>40</v>
      </c>
      <c r="E26" s="50"/>
      <c r="F26" s="50"/>
      <c r="G26" s="50"/>
      <c r="H26" s="50"/>
      <c r="I26" s="51"/>
      <c r="J26" s="30">
        <v>100</v>
      </c>
      <c r="K26" s="7">
        <v>97</v>
      </c>
      <c r="L26" s="7"/>
      <c r="M26" s="7"/>
      <c r="N26" s="7"/>
      <c r="O26" s="7"/>
      <c r="P26" s="7"/>
      <c r="Q26" s="10"/>
    </row>
    <row r="27" spans="2:17" ht="15.75" customHeight="1" x14ac:dyDescent="0.35">
      <c r="B27" s="21">
        <f t="shared" si="0"/>
        <v>19</v>
      </c>
      <c r="C27" s="20" t="s">
        <v>64</v>
      </c>
      <c r="D27" s="49" t="s">
        <v>47</v>
      </c>
      <c r="E27" s="50"/>
      <c r="F27" s="50"/>
      <c r="I27" s="51"/>
      <c r="J27" s="30">
        <v>95</v>
      </c>
      <c r="K27" s="7">
        <v>95</v>
      </c>
      <c r="L27" s="7"/>
      <c r="M27" s="7"/>
      <c r="N27" s="7"/>
      <c r="O27" s="7"/>
      <c r="P27" s="7"/>
      <c r="Q27" s="10"/>
    </row>
    <row r="28" spans="2:17" ht="15.75" customHeight="1" x14ac:dyDescent="0.35">
      <c r="B28" s="21">
        <f t="shared" si="0"/>
        <v>20</v>
      </c>
      <c r="C28" s="20" t="s">
        <v>65</v>
      </c>
      <c r="D28" s="49" t="s">
        <v>41</v>
      </c>
      <c r="E28" s="50"/>
      <c r="F28" s="50"/>
      <c r="G28" s="50"/>
      <c r="H28" s="50"/>
      <c r="I28" s="51"/>
      <c r="J28" s="30">
        <v>100</v>
      </c>
      <c r="K28" s="7">
        <v>98</v>
      </c>
      <c r="L28" s="7"/>
      <c r="M28" s="7"/>
      <c r="N28" s="7"/>
      <c r="O28" s="7"/>
      <c r="P28" s="7"/>
      <c r="Q28" s="10"/>
    </row>
    <row r="29" spans="2:17" ht="15.75" customHeight="1" x14ac:dyDescent="0.35">
      <c r="B29" s="21">
        <f t="shared" si="0"/>
        <v>21</v>
      </c>
      <c r="C29" s="20" t="s">
        <v>66</v>
      </c>
      <c r="D29" s="49" t="s">
        <v>42</v>
      </c>
      <c r="E29" s="50"/>
      <c r="F29" s="50"/>
      <c r="G29" s="50"/>
      <c r="H29" s="50"/>
      <c r="I29" s="51"/>
      <c r="J29" s="30">
        <v>100</v>
      </c>
      <c r="K29" s="7">
        <v>98</v>
      </c>
      <c r="L29" s="7"/>
      <c r="M29" s="7"/>
      <c r="N29" s="7"/>
      <c r="O29" s="7"/>
      <c r="P29" s="7"/>
      <c r="Q29" s="10"/>
    </row>
    <row r="30" spans="2:17" ht="15.75" customHeight="1" x14ac:dyDescent="0.35">
      <c r="B30" s="21">
        <f t="shared" si="0"/>
        <v>22</v>
      </c>
      <c r="C30" s="20" t="s">
        <v>67</v>
      </c>
      <c r="D30" s="49" t="s">
        <v>43</v>
      </c>
      <c r="E30" s="50"/>
      <c r="F30" s="50"/>
      <c r="G30" s="50"/>
      <c r="H30" s="50"/>
      <c r="I30" s="51"/>
      <c r="J30" s="30">
        <v>100</v>
      </c>
      <c r="K30" s="7">
        <v>86</v>
      </c>
      <c r="L30" s="7"/>
      <c r="M30" s="7"/>
      <c r="N30" s="7"/>
      <c r="O30" s="7"/>
      <c r="P30" s="7"/>
      <c r="Q30" s="10"/>
    </row>
    <row r="31" spans="2:17" ht="15.75" customHeight="1" x14ac:dyDescent="0.35">
      <c r="B31" s="21">
        <f t="shared" si="0"/>
        <v>23</v>
      </c>
      <c r="C31" s="20" t="s">
        <v>68</v>
      </c>
      <c r="D31" s="49" t="s">
        <v>44</v>
      </c>
      <c r="E31" s="50"/>
      <c r="F31" s="50"/>
      <c r="G31" s="50"/>
      <c r="H31" s="50"/>
      <c r="I31" s="51"/>
      <c r="J31" s="30">
        <v>100</v>
      </c>
      <c r="K31" s="7">
        <v>96</v>
      </c>
      <c r="L31" s="7"/>
      <c r="M31" s="7"/>
      <c r="N31" s="7"/>
      <c r="O31" s="7"/>
      <c r="P31" s="7"/>
      <c r="Q31" s="10"/>
    </row>
    <row r="32" spans="2:17" ht="15.75" customHeight="1" x14ac:dyDescent="0.35">
      <c r="B32" s="9">
        <f t="shared" si="0"/>
        <v>24</v>
      </c>
      <c r="C32" s="23" t="s">
        <v>69</v>
      </c>
      <c r="D32" s="49" t="s">
        <v>45</v>
      </c>
      <c r="E32" s="50"/>
      <c r="F32" s="50"/>
      <c r="G32" s="50"/>
      <c r="H32" s="50"/>
      <c r="I32" s="51"/>
      <c r="J32" s="30">
        <v>100</v>
      </c>
      <c r="K32" s="7">
        <v>93</v>
      </c>
      <c r="L32" s="7"/>
      <c r="M32" s="7"/>
      <c r="N32" s="7"/>
      <c r="O32" s="7"/>
      <c r="P32" s="7"/>
      <c r="Q32" s="10"/>
    </row>
    <row r="33" spans="2:17" ht="15.75" customHeight="1" x14ac:dyDescent="0.35">
      <c r="B33" s="33">
        <f t="shared" si="0"/>
        <v>25</v>
      </c>
      <c r="C33" s="56" t="s">
        <v>213</v>
      </c>
      <c r="D33" s="56" t="s">
        <v>125</v>
      </c>
      <c r="E33" s="27"/>
      <c r="F33" s="27"/>
      <c r="G33" s="50"/>
      <c r="H33" s="50"/>
      <c r="I33" s="51"/>
      <c r="J33" s="62">
        <v>0</v>
      </c>
      <c r="K33" s="64">
        <v>0</v>
      </c>
      <c r="L33" s="7"/>
      <c r="M33" s="7"/>
      <c r="N33" s="7"/>
      <c r="O33" s="7"/>
      <c r="P33" s="7"/>
      <c r="Q33" s="31"/>
    </row>
    <row r="34" spans="2:17" ht="15.75" customHeight="1" x14ac:dyDescent="0.35">
      <c r="B34" s="34">
        <f t="shared" si="0"/>
        <v>26</v>
      </c>
      <c r="C34" s="25"/>
      <c r="G34" s="57"/>
      <c r="H34" s="57"/>
      <c r="I34" s="58"/>
      <c r="J34" s="30"/>
      <c r="K34" s="7"/>
      <c r="L34" s="7"/>
      <c r="M34" s="7"/>
      <c r="N34" s="7"/>
      <c r="O34" s="7"/>
      <c r="P34" s="7"/>
      <c r="Q34" s="31"/>
    </row>
    <row r="35" spans="2:17" ht="15.75" customHeight="1" x14ac:dyDescent="0.35">
      <c r="B35" s="34">
        <f t="shared" si="0"/>
        <v>27</v>
      </c>
      <c r="C35" s="25"/>
      <c r="D35" s="123"/>
      <c r="E35" s="124"/>
      <c r="F35" s="124"/>
      <c r="G35" s="124"/>
      <c r="H35" s="124"/>
      <c r="I35" s="125"/>
      <c r="J35" s="30"/>
      <c r="K35" s="7"/>
      <c r="L35" s="7"/>
      <c r="M35" s="7"/>
      <c r="N35" s="7"/>
      <c r="O35" s="7"/>
      <c r="P35" s="7"/>
      <c r="Q35" s="31"/>
    </row>
    <row r="36" spans="2:17" ht="15.75" customHeight="1" x14ac:dyDescent="0.35">
      <c r="B36" s="36">
        <f t="shared" si="0"/>
        <v>28</v>
      </c>
      <c r="C36" s="37"/>
      <c r="D36" s="126"/>
      <c r="E36" s="127"/>
      <c r="F36" s="127"/>
      <c r="G36" s="127"/>
      <c r="H36" s="127"/>
      <c r="I36" s="127"/>
      <c r="J36" s="22"/>
      <c r="K36" s="7"/>
      <c r="L36" s="7"/>
      <c r="M36" s="7"/>
      <c r="N36" s="7"/>
      <c r="O36" s="7"/>
      <c r="P36" s="7"/>
      <c r="Q36" s="31"/>
    </row>
    <row r="37" spans="2:17" ht="15.75" customHeight="1" x14ac:dyDescent="0.35">
      <c r="B37" s="21">
        <f t="shared" si="0"/>
        <v>29</v>
      </c>
      <c r="C37" s="25"/>
      <c r="D37" s="123"/>
      <c r="E37" s="124"/>
      <c r="F37" s="124"/>
      <c r="G37" s="124"/>
      <c r="H37" s="124"/>
      <c r="I37" s="125"/>
      <c r="J37" s="22"/>
      <c r="K37" s="7"/>
      <c r="L37" s="7"/>
      <c r="M37" s="7"/>
      <c r="N37" s="7"/>
      <c r="O37" s="7"/>
      <c r="P37" s="7"/>
      <c r="Q37" s="31"/>
    </row>
    <row r="38" spans="2:17" ht="15.75" customHeight="1" x14ac:dyDescent="0.35">
      <c r="B38" s="21">
        <f t="shared" si="0"/>
        <v>30</v>
      </c>
      <c r="C38" s="25"/>
      <c r="D38" s="110"/>
      <c r="E38" s="111"/>
      <c r="F38" s="111"/>
      <c r="G38" s="111"/>
      <c r="H38" s="111"/>
      <c r="I38" s="112"/>
      <c r="J38" s="7"/>
      <c r="K38" s="7"/>
      <c r="L38" s="7"/>
      <c r="M38" s="7"/>
      <c r="N38" s="7"/>
      <c r="O38" s="7"/>
      <c r="P38" s="7"/>
      <c r="Q38" s="31"/>
    </row>
    <row r="39" spans="2:17" ht="15.75" customHeight="1" x14ac:dyDescent="0.35">
      <c r="B39" s="9">
        <f t="shared" si="0"/>
        <v>31</v>
      </c>
      <c r="C39" s="29"/>
      <c r="D39" s="84"/>
      <c r="E39" s="85"/>
      <c r="F39" s="85"/>
      <c r="G39" s="85"/>
      <c r="H39" s="85"/>
      <c r="I39" s="82"/>
      <c r="J39" s="7"/>
      <c r="K39" s="7"/>
      <c r="L39" s="7"/>
      <c r="M39" s="7"/>
      <c r="N39" s="7"/>
      <c r="O39" s="7"/>
      <c r="P39" s="7"/>
      <c r="Q39" s="31"/>
    </row>
    <row r="40" spans="2:17" ht="15.75" customHeight="1" x14ac:dyDescent="0.35">
      <c r="B40" s="9">
        <f t="shared" si="0"/>
        <v>32</v>
      </c>
      <c r="C40" s="9"/>
      <c r="D40" s="84"/>
      <c r="E40" s="85"/>
      <c r="F40" s="85"/>
      <c r="G40" s="85"/>
      <c r="H40" s="85"/>
      <c r="I40" s="82"/>
      <c r="J40" s="7"/>
      <c r="K40" s="7"/>
      <c r="L40" s="7"/>
      <c r="M40" s="7"/>
      <c r="N40" s="7"/>
      <c r="O40" s="7"/>
      <c r="P40" s="7"/>
      <c r="Q40" s="31"/>
    </row>
    <row r="41" spans="2:17" ht="15.75" customHeight="1" x14ac:dyDescent="0.35">
      <c r="B41" s="9">
        <f t="shared" si="0"/>
        <v>33</v>
      </c>
      <c r="C41" s="9"/>
      <c r="D41" s="84"/>
      <c r="E41" s="85"/>
      <c r="F41" s="85"/>
      <c r="G41" s="85"/>
      <c r="H41" s="85"/>
      <c r="I41" s="82"/>
      <c r="J41" s="7"/>
      <c r="K41" s="7"/>
      <c r="L41" s="7"/>
      <c r="M41" s="7"/>
      <c r="N41" s="7"/>
      <c r="O41" s="7"/>
      <c r="P41" s="7"/>
      <c r="Q41" s="31"/>
    </row>
    <row r="42" spans="2:17" ht="15.75" customHeight="1" x14ac:dyDescent="0.35">
      <c r="B42" s="9">
        <f t="shared" si="0"/>
        <v>34</v>
      </c>
      <c r="C42" s="9"/>
      <c r="D42" s="84"/>
      <c r="E42" s="85"/>
      <c r="F42" s="85"/>
      <c r="G42" s="85"/>
      <c r="H42" s="85"/>
      <c r="I42" s="82"/>
      <c r="J42" s="7"/>
      <c r="K42" s="7"/>
      <c r="L42" s="7"/>
      <c r="M42" s="7"/>
      <c r="N42" s="7"/>
      <c r="O42" s="7"/>
      <c r="P42" s="7"/>
      <c r="Q42" s="31"/>
    </row>
    <row r="43" spans="2:17" ht="15.75" customHeight="1" x14ac:dyDescent="0.35">
      <c r="B43" s="9">
        <f t="shared" si="0"/>
        <v>35</v>
      </c>
      <c r="C43" s="9"/>
      <c r="D43" s="84"/>
      <c r="E43" s="85"/>
      <c r="F43" s="85"/>
      <c r="G43" s="85"/>
      <c r="H43" s="85"/>
      <c r="I43" s="82"/>
      <c r="J43" s="7"/>
      <c r="K43" s="7"/>
      <c r="L43" s="7"/>
      <c r="M43" s="7"/>
      <c r="N43" s="7"/>
      <c r="O43" s="7"/>
      <c r="P43" s="7"/>
      <c r="Q43" s="31"/>
    </row>
    <row r="44" spans="2:17" ht="15.75" customHeight="1" x14ac:dyDescent="0.35">
      <c r="B44" s="9">
        <f t="shared" si="0"/>
        <v>36</v>
      </c>
      <c r="C44" s="9"/>
      <c r="D44" s="84"/>
      <c r="E44" s="85"/>
      <c r="F44" s="85"/>
      <c r="G44" s="85"/>
      <c r="H44" s="85"/>
      <c r="I44" s="82"/>
      <c r="J44" s="7"/>
      <c r="K44" s="7"/>
      <c r="L44" s="7"/>
      <c r="M44" s="7"/>
      <c r="N44" s="7"/>
      <c r="O44" s="7"/>
      <c r="P44" s="7"/>
      <c r="Q44" s="31"/>
    </row>
    <row r="45" spans="2:17" ht="15.75" customHeight="1" x14ac:dyDescent="0.35">
      <c r="B45" s="9">
        <f t="shared" si="0"/>
        <v>37</v>
      </c>
      <c r="C45" s="11"/>
      <c r="D45" s="84"/>
      <c r="E45" s="85"/>
      <c r="F45" s="85"/>
      <c r="G45" s="85"/>
      <c r="H45" s="85"/>
      <c r="I45" s="82"/>
      <c r="J45" s="7"/>
      <c r="K45" s="7"/>
      <c r="L45" s="7"/>
      <c r="M45" s="7"/>
      <c r="N45" s="7"/>
      <c r="O45" s="7"/>
      <c r="P45" s="7"/>
      <c r="Q45" s="31"/>
    </row>
    <row r="46" spans="2:17" ht="15.75" customHeight="1" x14ac:dyDescent="0.35">
      <c r="B46" s="9">
        <f t="shared" si="0"/>
        <v>38</v>
      </c>
      <c r="C46" s="11"/>
      <c r="D46" s="84"/>
      <c r="E46" s="85"/>
      <c r="F46" s="85"/>
      <c r="G46" s="85"/>
      <c r="H46" s="85"/>
      <c r="I46" s="82"/>
      <c r="J46" s="7"/>
      <c r="K46" s="7"/>
      <c r="L46" s="7"/>
      <c r="M46" s="7"/>
      <c r="N46" s="7"/>
      <c r="O46" s="7"/>
      <c r="P46" s="7"/>
      <c r="Q46" s="31"/>
    </row>
    <row r="47" spans="2:17" ht="15.75" customHeight="1" x14ac:dyDescent="0.35">
      <c r="B47" s="9">
        <f t="shared" si="0"/>
        <v>39</v>
      </c>
      <c r="C47" s="11"/>
      <c r="D47" s="84"/>
      <c r="E47" s="85"/>
      <c r="F47" s="85"/>
      <c r="G47" s="85"/>
      <c r="H47" s="85"/>
      <c r="I47" s="82"/>
      <c r="J47" s="7"/>
      <c r="K47" s="7"/>
      <c r="L47" s="7"/>
      <c r="M47" s="7"/>
      <c r="N47" s="7"/>
      <c r="O47" s="7"/>
      <c r="P47" s="7"/>
      <c r="Q47" s="31"/>
    </row>
    <row r="48" spans="2:17" ht="15.75" customHeight="1" x14ac:dyDescent="0.35">
      <c r="B48" s="9">
        <f t="shared" si="0"/>
        <v>40</v>
      </c>
      <c r="C48" s="11"/>
      <c r="D48" s="84"/>
      <c r="E48" s="85"/>
      <c r="F48" s="85"/>
      <c r="G48" s="85"/>
      <c r="H48" s="85"/>
      <c r="I48" s="82"/>
      <c r="J48" s="7"/>
      <c r="K48" s="7"/>
      <c r="L48" s="7"/>
      <c r="M48" s="7"/>
      <c r="N48" s="7"/>
      <c r="O48" s="7"/>
      <c r="P48" s="7"/>
      <c r="Q48" s="31"/>
    </row>
    <row r="49" spans="3:17" ht="15.75" customHeight="1" x14ac:dyDescent="0.35">
      <c r="C49" s="69"/>
      <c r="D49" s="70"/>
      <c r="E49" s="3"/>
    </row>
    <row r="50" spans="3:17" ht="15.75" customHeight="1" x14ac:dyDescent="0.35">
      <c r="C50" s="69"/>
      <c r="D50" s="70"/>
      <c r="E50" s="3"/>
      <c r="H50" s="81" t="s">
        <v>18</v>
      </c>
      <c r="I50" s="82"/>
      <c r="J50" s="7">
        <f t="shared" ref="J50:Q50" si="1">COUNTIF(J9:J48,"&gt;=70")</f>
        <v>24</v>
      </c>
      <c r="K50" s="7">
        <f t="shared" si="1"/>
        <v>22</v>
      </c>
      <c r="L50" s="7">
        <f t="shared" si="1"/>
        <v>0</v>
      </c>
      <c r="M50" s="7">
        <f t="shared" si="1"/>
        <v>0</v>
      </c>
      <c r="N50" s="7">
        <f t="shared" si="1"/>
        <v>0</v>
      </c>
      <c r="O50" s="7">
        <f t="shared" si="1"/>
        <v>0</v>
      </c>
      <c r="P50" s="7">
        <f t="shared" si="1"/>
        <v>0</v>
      </c>
      <c r="Q50" s="12">
        <f t="shared" si="1"/>
        <v>0</v>
      </c>
    </row>
    <row r="51" spans="3:17" ht="15.75" customHeight="1" x14ac:dyDescent="0.35">
      <c r="C51" s="69"/>
      <c r="D51" s="70"/>
      <c r="E51" s="2"/>
      <c r="H51" s="81" t="s">
        <v>19</v>
      </c>
      <c r="I51" s="82"/>
      <c r="J51" s="7">
        <f t="shared" ref="J51:Q51" si="2">COUNTIF(J9:J49,"&lt;70")</f>
        <v>1</v>
      </c>
      <c r="K51" s="7">
        <f t="shared" si="2"/>
        <v>3</v>
      </c>
      <c r="L51" s="7">
        <f t="shared" si="2"/>
        <v>0</v>
      </c>
      <c r="M51" s="7">
        <f t="shared" si="2"/>
        <v>0</v>
      </c>
      <c r="N51" s="7">
        <f t="shared" si="2"/>
        <v>0</v>
      </c>
      <c r="O51" s="7">
        <f t="shared" si="2"/>
        <v>0</v>
      </c>
      <c r="P51" s="7">
        <f t="shared" si="2"/>
        <v>0</v>
      </c>
      <c r="Q51" s="12">
        <f t="shared" si="2"/>
        <v>0</v>
      </c>
    </row>
    <row r="52" spans="3:17" ht="15.75" customHeight="1" x14ac:dyDescent="0.35">
      <c r="C52" s="69"/>
      <c r="D52" s="70"/>
      <c r="E52" s="70"/>
      <c r="H52" s="81" t="s">
        <v>20</v>
      </c>
      <c r="I52" s="82"/>
      <c r="J52" s="7">
        <f t="shared" ref="J52:Q52" si="3">COUNT(J9:J48)</f>
        <v>25</v>
      </c>
      <c r="K52" s="7">
        <f t="shared" si="3"/>
        <v>25</v>
      </c>
      <c r="L52" s="7">
        <f t="shared" si="3"/>
        <v>0</v>
      </c>
      <c r="M52" s="7">
        <f t="shared" si="3"/>
        <v>0</v>
      </c>
      <c r="N52" s="7">
        <f t="shared" si="3"/>
        <v>0</v>
      </c>
      <c r="O52" s="7">
        <f t="shared" si="3"/>
        <v>0</v>
      </c>
      <c r="P52" s="7">
        <f t="shared" si="3"/>
        <v>0</v>
      </c>
      <c r="Q52" s="12">
        <f t="shared" si="3"/>
        <v>0</v>
      </c>
    </row>
    <row r="53" spans="3:17" ht="15.75" customHeight="1" x14ac:dyDescent="0.35">
      <c r="C53" s="69"/>
      <c r="D53" s="70"/>
      <c r="E53" s="3"/>
      <c r="H53" s="83" t="s">
        <v>21</v>
      </c>
      <c r="I53" s="82"/>
      <c r="J53" s="13">
        <f t="shared" ref="J53:Q53" si="4">J50/J52</f>
        <v>0.96</v>
      </c>
      <c r="K53" s="14">
        <f t="shared" si="4"/>
        <v>0.88</v>
      </c>
      <c r="L53" s="14" t="e">
        <f t="shared" si="4"/>
        <v>#DIV/0!</v>
      </c>
      <c r="M53" s="14" t="e">
        <f t="shared" si="4"/>
        <v>#DIV/0!</v>
      </c>
      <c r="N53" s="14" t="e">
        <f t="shared" si="4"/>
        <v>#DIV/0!</v>
      </c>
      <c r="O53" s="14" t="e">
        <f t="shared" si="4"/>
        <v>#DIV/0!</v>
      </c>
      <c r="P53" s="14" t="e">
        <f t="shared" si="4"/>
        <v>#DIV/0!</v>
      </c>
      <c r="Q53" s="15" t="e">
        <f t="shared" si="4"/>
        <v>#DIV/0!</v>
      </c>
    </row>
    <row r="54" spans="3:17" ht="15.75" customHeight="1" x14ac:dyDescent="0.35">
      <c r="C54" s="69"/>
      <c r="D54" s="70"/>
      <c r="E54" s="3"/>
      <c r="H54" s="83" t="s">
        <v>22</v>
      </c>
      <c r="I54" s="82"/>
      <c r="J54" s="13">
        <f t="shared" ref="J54:Q54" si="5">J51/J52</f>
        <v>0.04</v>
      </c>
      <c r="K54" s="13">
        <f t="shared" si="5"/>
        <v>0.12</v>
      </c>
      <c r="L54" s="14" t="e">
        <f t="shared" si="5"/>
        <v>#DIV/0!</v>
      </c>
      <c r="M54" s="14" t="e">
        <f t="shared" si="5"/>
        <v>#DIV/0!</v>
      </c>
      <c r="N54" s="14" t="e">
        <f t="shared" si="5"/>
        <v>#DIV/0!</v>
      </c>
      <c r="O54" s="14" t="e">
        <f t="shared" si="5"/>
        <v>#DIV/0!</v>
      </c>
      <c r="P54" s="14" t="e">
        <f t="shared" si="5"/>
        <v>#DIV/0!</v>
      </c>
      <c r="Q54" s="15" t="e">
        <f t="shared" si="5"/>
        <v>#DIV/0!</v>
      </c>
    </row>
    <row r="55" spans="3:17" ht="15.75" customHeight="1" x14ac:dyDescent="0.35">
      <c r="C55" s="69"/>
      <c r="D55" s="70"/>
      <c r="E55" s="2"/>
    </row>
    <row r="56" spans="3:17" ht="15.75" customHeight="1" x14ac:dyDescent="0.35">
      <c r="C56" s="3"/>
      <c r="D56" s="3"/>
      <c r="E56" s="2"/>
    </row>
    <row r="57" spans="3:17" ht="15.75" customHeight="1" x14ac:dyDescent="0.35"/>
    <row r="58" spans="3:17" ht="15.75" customHeight="1" x14ac:dyDescent="0.35">
      <c r="J58" s="71"/>
      <c r="K58" s="72"/>
      <c r="L58" s="72"/>
      <c r="M58" s="72"/>
      <c r="N58" s="72"/>
      <c r="O58" s="72"/>
      <c r="P58" s="72"/>
    </row>
    <row r="59" spans="3:17" ht="15.75" customHeight="1" x14ac:dyDescent="0.35">
      <c r="J59" s="73" t="s">
        <v>23</v>
      </c>
      <c r="K59" s="74"/>
      <c r="L59" s="74"/>
      <c r="M59" s="74"/>
      <c r="N59" s="74"/>
      <c r="O59" s="74"/>
      <c r="P59" s="74"/>
    </row>
    <row r="60" spans="3:17" ht="15.75" customHeight="1" x14ac:dyDescent="0.35"/>
    <row r="61" spans="3:17" ht="15.75" customHeight="1" x14ac:dyDescent="0.35"/>
    <row r="62" spans="3:17" ht="15.75" customHeight="1" x14ac:dyDescent="0.35"/>
    <row r="63" spans="3:17" ht="15.75" customHeight="1" x14ac:dyDescent="0.35"/>
    <row r="64" spans="3:17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</sheetData>
  <mergeCells count="43">
    <mergeCell ref="C49:D49"/>
    <mergeCell ref="D48:I48"/>
    <mergeCell ref="D43:I43"/>
    <mergeCell ref="D36:I36"/>
    <mergeCell ref="D46:I46"/>
    <mergeCell ref="C52:E52"/>
    <mergeCell ref="H51:I51"/>
    <mergeCell ref="H52:I52"/>
    <mergeCell ref="C50:D50"/>
    <mergeCell ref="H50:I50"/>
    <mergeCell ref="C51:D51"/>
    <mergeCell ref="D47:I47"/>
    <mergeCell ref="D39:I39"/>
    <mergeCell ref="D40:I40"/>
    <mergeCell ref="D41:I41"/>
    <mergeCell ref="D42:I42"/>
    <mergeCell ref="D44:I44"/>
    <mergeCell ref="D45:I45"/>
    <mergeCell ref="J59:P59"/>
    <mergeCell ref="C54:D54"/>
    <mergeCell ref="C55:D55"/>
    <mergeCell ref="C53:D53"/>
    <mergeCell ref="H53:I53"/>
    <mergeCell ref="H54:I54"/>
    <mergeCell ref="J58:P58"/>
    <mergeCell ref="B2:P2"/>
    <mergeCell ref="C3:P3"/>
    <mergeCell ref="D4:G4"/>
    <mergeCell ref="J4:K4"/>
    <mergeCell ref="N4:O4"/>
    <mergeCell ref="D38:I38"/>
    <mergeCell ref="K6:P6"/>
    <mergeCell ref="I6:J6"/>
    <mergeCell ref="D6:G6"/>
    <mergeCell ref="D8:I8"/>
    <mergeCell ref="D9:I9"/>
    <mergeCell ref="D10:I10"/>
    <mergeCell ref="D11:I11"/>
    <mergeCell ref="D16:I16"/>
    <mergeCell ref="D14:I14"/>
    <mergeCell ref="D17:I17"/>
    <mergeCell ref="D35:I35"/>
    <mergeCell ref="D37:I37"/>
  </mergeCells>
  <phoneticPr fontId="10" type="noConversion"/>
  <pageMargins left="0.25" right="0.25" top="0.75" bottom="0.75" header="0" footer="0"/>
  <pageSetup scale="80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4AA765-B468-4079-8B5B-931B670114E9}">
  <dimension ref="B2:R100"/>
  <sheetViews>
    <sheetView topLeftCell="A20" zoomScale="120" zoomScaleNormal="120" workbookViewId="0">
      <selection activeCell="K31" sqref="K31"/>
    </sheetView>
  </sheetViews>
  <sheetFormatPr baseColWidth="10" defaultColWidth="12.54296875" defaultRowHeight="15" customHeight="1" x14ac:dyDescent="0.35"/>
  <cols>
    <col min="1" max="1" width="1.1796875" customWidth="1"/>
    <col min="2" max="2" width="4.453125" customWidth="1"/>
    <col min="3" max="3" width="9.453125" customWidth="1"/>
    <col min="4" max="9" width="6.7265625" customWidth="1"/>
    <col min="10" max="10" width="7.1796875" customWidth="1"/>
    <col min="11" max="12" width="5" customWidth="1"/>
    <col min="13" max="13" width="8" customWidth="1"/>
    <col min="14" max="16" width="5" customWidth="1"/>
    <col min="17" max="17" width="6.453125" customWidth="1"/>
    <col min="18" max="18" width="5" customWidth="1"/>
  </cols>
  <sheetData>
    <row r="2" spans="2:18" ht="15.5" x14ac:dyDescent="0.35">
      <c r="B2" s="89" t="s">
        <v>0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1"/>
      <c r="R2" s="1"/>
    </row>
    <row r="3" spans="2:18" ht="14.5" x14ac:dyDescent="0.35">
      <c r="C3" s="90" t="s">
        <v>1</v>
      </c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3"/>
      <c r="R3" s="3"/>
    </row>
    <row r="4" spans="2:18" ht="14.5" x14ac:dyDescent="0.35">
      <c r="C4" t="s">
        <v>2</v>
      </c>
      <c r="D4" s="91" t="s">
        <v>214</v>
      </c>
      <c r="E4" s="72"/>
      <c r="F4" s="72"/>
      <c r="G4" s="72"/>
      <c r="I4" t="s">
        <v>3</v>
      </c>
      <c r="J4" s="92" t="s">
        <v>212</v>
      </c>
      <c r="K4" s="72"/>
      <c r="M4" t="s">
        <v>4</v>
      </c>
      <c r="N4" s="93">
        <v>45749</v>
      </c>
      <c r="O4" s="72"/>
    </row>
    <row r="5" spans="2:18" ht="6.75" customHeight="1" x14ac:dyDescent="0.35">
      <c r="D5" s="4"/>
      <c r="E5" s="4"/>
      <c r="F5" s="4"/>
      <c r="G5" s="4"/>
    </row>
    <row r="6" spans="2:18" ht="14.5" x14ac:dyDescent="0.35">
      <c r="C6" t="s">
        <v>5</v>
      </c>
      <c r="D6" s="92" t="s">
        <v>203</v>
      </c>
      <c r="E6" s="72"/>
      <c r="F6" s="72"/>
      <c r="G6" s="72"/>
      <c r="I6" s="69" t="s">
        <v>6</v>
      </c>
      <c r="J6" s="70"/>
      <c r="K6" s="94" t="s">
        <v>206</v>
      </c>
      <c r="L6" s="72"/>
      <c r="M6" s="72"/>
      <c r="N6" s="72"/>
      <c r="O6" s="72"/>
      <c r="P6" s="72"/>
    </row>
    <row r="7" spans="2:18" ht="11.25" customHeight="1" x14ac:dyDescent="0.35"/>
    <row r="8" spans="2:18" ht="14.5" x14ac:dyDescent="0.35">
      <c r="B8" s="6" t="s">
        <v>7</v>
      </c>
      <c r="C8" s="6" t="s">
        <v>8</v>
      </c>
      <c r="D8" s="81" t="s">
        <v>9</v>
      </c>
      <c r="E8" s="85"/>
      <c r="F8" s="85"/>
      <c r="G8" s="85"/>
      <c r="H8" s="85"/>
      <c r="I8" s="82"/>
      <c r="J8" s="7" t="s">
        <v>10</v>
      </c>
      <c r="K8" s="7" t="s">
        <v>11</v>
      </c>
      <c r="L8" s="7" t="s">
        <v>12</v>
      </c>
      <c r="M8" s="7" t="s">
        <v>13</v>
      </c>
      <c r="N8" s="7" t="s">
        <v>14</v>
      </c>
      <c r="O8" s="7" t="s">
        <v>15</v>
      </c>
      <c r="P8" s="7" t="s">
        <v>16</v>
      </c>
      <c r="Q8" s="8" t="s">
        <v>17</v>
      </c>
    </row>
    <row r="9" spans="2:18" ht="14.5" x14ac:dyDescent="0.35">
      <c r="B9" s="9">
        <v>1</v>
      </c>
      <c r="C9" s="20" t="s">
        <v>48</v>
      </c>
      <c r="D9" s="113" t="s">
        <v>26</v>
      </c>
      <c r="E9" s="114"/>
      <c r="F9" s="114"/>
      <c r="G9" s="114"/>
      <c r="H9" s="114"/>
      <c r="I9" s="115"/>
      <c r="J9" s="30">
        <v>98</v>
      </c>
      <c r="K9" s="7">
        <v>98</v>
      </c>
      <c r="L9" s="7"/>
      <c r="M9" s="7"/>
      <c r="N9" s="7"/>
      <c r="O9" s="7"/>
      <c r="P9" s="7"/>
      <c r="Q9" s="10"/>
    </row>
    <row r="10" spans="2:18" ht="14.5" x14ac:dyDescent="0.35">
      <c r="B10" s="9">
        <f t="shared" ref="B10:B48" si="0">B9+1</f>
        <v>2</v>
      </c>
      <c r="C10" s="20" t="s">
        <v>49</v>
      </c>
      <c r="D10" s="113" t="s">
        <v>27</v>
      </c>
      <c r="E10" s="114"/>
      <c r="F10" s="114"/>
      <c r="G10" s="114"/>
      <c r="H10" s="114"/>
      <c r="I10" s="115"/>
      <c r="J10" s="30">
        <v>98</v>
      </c>
      <c r="K10" s="7">
        <v>98</v>
      </c>
      <c r="L10" s="7"/>
      <c r="M10" s="7"/>
      <c r="N10" s="7"/>
      <c r="O10" s="7"/>
      <c r="P10" s="7"/>
      <c r="Q10" s="10"/>
    </row>
    <row r="11" spans="2:18" ht="14.5" x14ac:dyDescent="0.35">
      <c r="B11" s="9">
        <f t="shared" si="0"/>
        <v>3</v>
      </c>
      <c r="C11" s="20" t="s">
        <v>50</v>
      </c>
      <c r="D11" s="113" t="s">
        <v>28</v>
      </c>
      <c r="E11" s="114"/>
      <c r="F11" s="114"/>
      <c r="G11" s="114"/>
      <c r="H11" s="114"/>
      <c r="I11" s="115"/>
      <c r="J11" s="30">
        <v>100</v>
      </c>
      <c r="K11" s="7">
        <v>98</v>
      </c>
      <c r="L11" s="7"/>
      <c r="M11" s="7"/>
      <c r="N11" s="7"/>
      <c r="O11" s="7"/>
      <c r="P11" s="7"/>
      <c r="Q11" s="10"/>
    </row>
    <row r="12" spans="2:18" ht="14.5" x14ac:dyDescent="0.35">
      <c r="B12" s="9">
        <f t="shared" si="0"/>
        <v>4</v>
      </c>
      <c r="C12" s="20" t="s">
        <v>51</v>
      </c>
      <c r="D12" s="42" t="s">
        <v>29</v>
      </c>
      <c r="E12" s="43"/>
      <c r="F12" s="43"/>
      <c r="G12" s="43"/>
      <c r="H12" s="43"/>
      <c r="I12" s="44"/>
      <c r="J12" s="30">
        <v>100</v>
      </c>
      <c r="K12" s="7">
        <v>98</v>
      </c>
      <c r="L12" s="7"/>
      <c r="M12" s="7"/>
      <c r="N12" s="7"/>
      <c r="O12" s="7"/>
      <c r="P12" s="7"/>
      <c r="Q12" s="10"/>
    </row>
    <row r="13" spans="2:18" ht="14.5" x14ac:dyDescent="0.35">
      <c r="B13" s="9">
        <f t="shared" si="0"/>
        <v>5</v>
      </c>
      <c r="C13" s="20" t="s">
        <v>52</v>
      </c>
      <c r="D13" s="42" t="s">
        <v>30</v>
      </c>
      <c r="E13" s="43"/>
      <c r="F13" s="43"/>
      <c r="G13" s="43"/>
      <c r="H13" s="43"/>
      <c r="I13" s="45"/>
      <c r="J13" s="30">
        <v>100</v>
      </c>
      <c r="K13" s="7">
        <v>98</v>
      </c>
      <c r="L13" s="7"/>
      <c r="M13" s="7"/>
      <c r="N13" s="7"/>
      <c r="O13" s="7"/>
      <c r="P13" s="7"/>
      <c r="Q13" s="10"/>
    </row>
    <row r="14" spans="2:18" ht="14.5" x14ac:dyDescent="0.35">
      <c r="B14" s="9">
        <f t="shared" si="0"/>
        <v>6</v>
      </c>
      <c r="C14" s="20" t="s">
        <v>53</v>
      </c>
      <c r="D14" s="42" t="s">
        <v>31</v>
      </c>
      <c r="E14" s="43"/>
      <c r="F14" s="43"/>
      <c r="G14" s="43"/>
      <c r="H14" s="43"/>
      <c r="I14" s="45"/>
      <c r="J14" s="30">
        <v>100</v>
      </c>
      <c r="K14" s="7">
        <v>98</v>
      </c>
      <c r="L14" s="7"/>
      <c r="M14" s="7"/>
      <c r="N14" s="7"/>
      <c r="O14" s="7"/>
      <c r="P14" s="7"/>
      <c r="Q14" s="10"/>
    </row>
    <row r="15" spans="2:18" ht="14.5" x14ac:dyDescent="0.35">
      <c r="B15" s="9">
        <f t="shared" si="0"/>
        <v>7</v>
      </c>
      <c r="C15" s="20" t="s">
        <v>54</v>
      </c>
      <c r="D15" s="42" t="s">
        <v>32</v>
      </c>
      <c r="E15" s="43"/>
      <c r="F15" s="43"/>
      <c r="G15" s="43"/>
      <c r="H15" s="43"/>
      <c r="I15" s="45"/>
      <c r="J15" s="30">
        <v>100</v>
      </c>
      <c r="K15" s="7">
        <v>98</v>
      </c>
      <c r="L15" s="7"/>
      <c r="M15" s="7"/>
      <c r="N15" s="7"/>
      <c r="O15" s="7"/>
      <c r="P15" s="7"/>
      <c r="Q15" s="10"/>
    </row>
    <row r="16" spans="2:18" ht="14.5" x14ac:dyDescent="0.35">
      <c r="B16" s="9">
        <f t="shared" si="0"/>
        <v>8</v>
      </c>
      <c r="C16" s="20" t="s">
        <v>55</v>
      </c>
      <c r="D16" s="42" t="s">
        <v>33</v>
      </c>
      <c r="E16" s="43"/>
      <c r="F16" s="43"/>
      <c r="G16" s="43"/>
      <c r="H16" s="43"/>
      <c r="I16" s="45"/>
      <c r="J16" s="30">
        <v>100</v>
      </c>
      <c r="K16" s="7">
        <v>98</v>
      </c>
      <c r="L16" s="7"/>
      <c r="M16" s="7"/>
      <c r="N16" s="7"/>
      <c r="O16" s="7"/>
      <c r="P16" s="7"/>
      <c r="Q16" s="10"/>
    </row>
    <row r="17" spans="2:17" ht="14.5" x14ac:dyDescent="0.35">
      <c r="B17" s="9">
        <f t="shared" si="0"/>
        <v>9</v>
      </c>
      <c r="C17" s="20" t="s">
        <v>56</v>
      </c>
      <c r="D17" s="42" t="s">
        <v>34</v>
      </c>
      <c r="E17" s="43"/>
      <c r="F17" s="43"/>
      <c r="G17" s="43"/>
      <c r="H17" s="43"/>
      <c r="I17" s="45"/>
      <c r="J17" s="30">
        <v>90</v>
      </c>
      <c r="K17" s="7">
        <v>98</v>
      </c>
      <c r="L17" s="7"/>
      <c r="M17" s="7"/>
      <c r="N17" s="7"/>
      <c r="O17" s="7"/>
      <c r="P17" s="7"/>
      <c r="Q17" s="10"/>
    </row>
    <row r="18" spans="2:17" ht="14.5" x14ac:dyDescent="0.35">
      <c r="B18" s="9">
        <f t="shared" si="0"/>
        <v>10</v>
      </c>
      <c r="C18" s="20" t="s">
        <v>57</v>
      </c>
      <c r="D18" s="42" t="s">
        <v>46</v>
      </c>
      <c r="E18" s="43"/>
      <c r="F18" s="43"/>
      <c r="G18" s="43"/>
      <c r="H18" s="43"/>
      <c r="I18" s="45"/>
      <c r="J18" s="30">
        <v>100</v>
      </c>
      <c r="K18" s="7">
        <v>98</v>
      </c>
      <c r="L18" s="7"/>
      <c r="M18" s="7"/>
      <c r="N18" s="7"/>
      <c r="O18" s="7"/>
      <c r="P18" s="7"/>
      <c r="Q18" s="10"/>
    </row>
    <row r="19" spans="2:17" ht="14.5" x14ac:dyDescent="0.35">
      <c r="B19" s="9">
        <f t="shared" si="0"/>
        <v>11</v>
      </c>
      <c r="C19" s="20" t="s">
        <v>58</v>
      </c>
      <c r="D19" s="42" t="s">
        <v>35</v>
      </c>
      <c r="E19" s="43"/>
      <c r="F19" s="43"/>
      <c r="G19" s="43"/>
      <c r="H19" s="43"/>
      <c r="I19" s="45"/>
      <c r="J19" s="30">
        <v>100</v>
      </c>
      <c r="K19" s="7">
        <v>98</v>
      </c>
      <c r="L19" s="7"/>
      <c r="M19" s="7"/>
      <c r="N19" s="7"/>
      <c r="O19" s="7"/>
      <c r="P19" s="7"/>
      <c r="Q19" s="10"/>
    </row>
    <row r="20" spans="2:17" ht="14.5" x14ac:dyDescent="0.35">
      <c r="B20" s="9">
        <f t="shared" si="0"/>
        <v>12</v>
      </c>
      <c r="C20" s="40" t="s">
        <v>59</v>
      </c>
      <c r="D20" s="41" t="s">
        <v>36</v>
      </c>
      <c r="E20" s="43"/>
      <c r="F20" s="43"/>
      <c r="G20" s="43"/>
      <c r="H20" s="43"/>
      <c r="I20" s="45"/>
      <c r="J20" s="30">
        <v>100</v>
      </c>
      <c r="K20" s="7">
        <v>98</v>
      </c>
      <c r="L20" s="7"/>
      <c r="M20" s="7"/>
      <c r="N20" s="7"/>
      <c r="O20" s="7"/>
      <c r="P20" s="7"/>
      <c r="Q20" s="10"/>
    </row>
    <row r="21" spans="2:17" ht="15.75" customHeight="1" x14ac:dyDescent="0.35">
      <c r="B21" s="9">
        <f t="shared" si="0"/>
        <v>13</v>
      </c>
      <c r="C21" s="20" t="s">
        <v>60</v>
      </c>
      <c r="D21" s="42" t="s">
        <v>37</v>
      </c>
      <c r="E21" s="43"/>
      <c r="F21" s="43"/>
      <c r="G21" s="43"/>
      <c r="H21" s="43"/>
      <c r="I21" s="45"/>
      <c r="J21" s="30">
        <v>100</v>
      </c>
      <c r="K21" s="7">
        <v>98</v>
      </c>
      <c r="L21" s="7"/>
      <c r="M21" s="7"/>
      <c r="N21" s="7"/>
      <c r="O21" s="7"/>
      <c r="P21" s="7"/>
      <c r="Q21" s="10"/>
    </row>
    <row r="22" spans="2:17" ht="15.75" customHeight="1" x14ac:dyDescent="0.35">
      <c r="B22" s="9">
        <f t="shared" si="0"/>
        <v>14</v>
      </c>
      <c r="C22" s="20" t="s">
        <v>61</v>
      </c>
      <c r="D22" s="46" t="s">
        <v>38</v>
      </c>
      <c r="E22" s="47"/>
      <c r="F22" s="47"/>
      <c r="G22" s="43"/>
      <c r="H22" s="43"/>
      <c r="I22" s="45"/>
      <c r="J22" s="30">
        <v>100</v>
      </c>
      <c r="K22" s="7">
        <v>98</v>
      </c>
      <c r="L22" s="7"/>
      <c r="M22" s="7"/>
      <c r="N22" s="7"/>
      <c r="O22" s="7"/>
      <c r="P22" s="7"/>
      <c r="Q22" s="10"/>
    </row>
    <row r="23" spans="2:17" ht="15.75" customHeight="1" x14ac:dyDescent="0.35">
      <c r="B23" s="21">
        <f t="shared" si="0"/>
        <v>15</v>
      </c>
      <c r="C23" s="20" t="s">
        <v>62</v>
      </c>
      <c r="D23" s="49" t="s">
        <v>39</v>
      </c>
      <c r="E23" s="50"/>
      <c r="F23" s="50"/>
      <c r="G23" s="47"/>
      <c r="H23" s="47"/>
      <c r="I23" s="48"/>
      <c r="J23" s="30">
        <v>100</v>
      </c>
      <c r="K23" s="7">
        <v>98</v>
      </c>
      <c r="L23" s="7"/>
      <c r="M23" s="7"/>
      <c r="N23" s="7"/>
      <c r="O23" s="7"/>
      <c r="P23" s="7"/>
      <c r="Q23" s="10"/>
    </row>
    <row r="24" spans="2:17" ht="15.75" customHeight="1" x14ac:dyDescent="0.35">
      <c r="B24" s="21">
        <f t="shared" si="0"/>
        <v>16</v>
      </c>
      <c r="C24" s="20" t="s">
        <v>63</v>
      </c>
      <c r="D24" s="49" t="s">
        <v>40</v>
      </c>
      <c r="E24" s="50"/>
      <c r="F24" s="50"/>
      <c r="G24" s="50"/>
      <c r="H24" s="50"/>
      <c r="I24" s="51"/>
      <c r="J24" s="30">
        <v>90</v>
      </c>
      <c r="K24" s="7">
        <v>96</v>
      </c>
      <c r="L24" s="7"/>
      <c r="M24" s="7"/>
      <c r="N24" s="7"/>
      <c r="O24" s="7"/>
      <c r="P24" s="7"/>
      <c r="Q24" s="10"/>
    </row>
    <row r="25" spans="2:17" ht="15.75" customHeight="1" x14ac:dyDescent="0.35">
      <c r="B25" s="21">
        <f t="shared" si="0"/>
        <v>17</v>
      </c>
      <c r="C25" s="20" t="s">
        <v>64</v>
      </c>
      <c r="D25" s="49" t="s">
        <v>47</v>
      </c>
      <c r="E25" s="50"/>
      <c r="F25" s="50"/>
      <c r="G25" s="50"/>
      <c r="H25" s="50"/>
      <c r="I25" s="51"/>
      <c r="J25" s="30">
        <v>100</v>
      </c>
      <c r="K25" s="7">
        <v>98</v>
      </c>
      <c r="L25" s="7"/>
      <c r="M25" s="7"/>
      <c r="N25" s="7"/>
      <c r="O25" s="7"/>
      <c r="P25" s="7"/>
      <c r="Q25" s="10"/>
    </row>
    <row r="26" spans="2:17" ht="15.75" customHeight="1" x14ac:dyDescent="0.35">
      <c r="B26" s="21">
        <f t="shared" si="0"/>
        <v>18</v>
      </c>
      <c r="C26" s="20" t="s">
        <v>65</v>
      </c>
      <c r="D26" s="49" t="s">
        <v>41</v>
      </c>
      <c r="E26" s="50"/>
      <c r="F26" s="50"/>
      <c r="G26" s="50"/>
      <c r="H26" s="50"/>
      <c r="I26" s="51"/>
      <c r="J26" s="30">
        <v>100</v>
      </c>
      <c r="K26" s="7">
        <v>98</v>
      </c>
      <c r="L26" s="7"/>
      <c r="M26" s="7"/>
      <c r="N26" s="7"/>
      <c r="O26" s="7"/>
      <c r="P26" s="7"/>
      <c r="Q26" s="10"/>
    </row>
    <row r="27" spans="2:17" ht="15.75" customHeight="1" x14ac:dyDescent="0.35">
      <c r="B27" s="21">
        <f t="shared" si="0"/>
        <v>19</v>
      </c>
      <c r="C27" s="20" t="s">
        <v>66</v>
      </c>
      <c r="D27" s="49" t="s">
        <v>42</v>
      </c>
      <c r="E27" s="50"/>
      <c r="F27" s="50"/>
      <c r="G27" s="50"/>
      <c r="H27" s="50"/>
      <c r="I27" s="51"/>
      <c r="J27" s="30">
        <v>100</v>
      </c>
      <c r="K27" s="7">
        <v>98</v>
      </c>
      <c r="L27" s="7"/>
      <c r="M27" s="7"/>
      <c r="N27" s="7"/>
      <c r="O27" s="7"/>
      <c r="P27" s="7"/>
      <c r="Q27" s="10"/>
    </row>
    <row r="28" spans="2:17" ht="15.75" customHeight="1" x14ac:dyDescent="0.35">
      <c r="B28" s="21">
        <f t="shared" si="0"/>
        <v>20</v>
      </c>
      <c r="C28" s="20" t="s">
        <v>67</v>
      </c>
      <c r="D28" s="49" t="s">
        <v>43</v>
      </c>
      <c r="E28" s="50"/>
      <c r="F28" s="50"/>
      <c r="G28" s="50"/>
      <c r="H28" s="50"/>
      <c r="I28" s="51"/>
      <c r="J28" s="30">
        <v>100</v>
      </c>
      <c r="K28" s="7">
        <v>98</v>
      </c>
      <c r="L28" s="7"/>
      <c r="M28" s="7"/>
      <c r="N28" s="7"/>
      <c r="O28" s="7"/>
      <c r="P28" s="7"/>
      <c r="Q28" s="10"/>
    </row>
    <row r="29" spans="2:17" ht="15.75" customHeight="1" x14ac:dyDescent="0.35">
      <c r="B29" s="21">
        <f t="shared" si="0"/>
        <v>21</v>
      </c>
      <c r="C29" s="20" t="s">
        <v>68</v>
      </c>
      <c r="D29" s="128" t="s">
        <v>44</v>
      </c>
      <c r="E29" s="129"/>
      <c r="F29" s="129"/>
      <c r="G29" s="129"/>
      <c r="H29" s="129"/>
      <c r="I29" s="130"/>
      <c r="J29" s="30">
        <v>100</v>
      </c>
      <c r="K29" s="7">
        <v>94</v>
      </c>
      <c r="L29" s="7"/>
      <c r="M29" s="7"/>
      <c r="N29" s="7"/>
      <c r="O29" s="7"/>
      <c r="P29" s="7"/>
      <c r="Q29" s="10"/>
    </row>
    <row r="30" spans="2:17" ht="15.75" customHeight="1" x14ac:dyDescent="0.35">
      <c r="B30" s="21">
        <f t="shared" si="0"/>
        <v>22</v>
      </c>
      <c r="C30" s="23" t="s">
        <v>69</v>
      </c>
      <c r="D30" s="131" t="s">
        <v>45</v>
      </c>
      <c r="E30" s="132"/>
      <c r="F30" s="132"/>
      <c r="G30" s="132"/>
      <c r="H30" s="132"/>
      <c r="I30" s="133"/>
      <c r="J30" s="30">
        <v>100</v>
      </c>
      <c r="K30" s="7">
        <v>96</v>
      </c>
      <c r="L30" s="7"/>
      <c r="M30" s="7"/>
      <c r="N30" s="7"/>
      <c r="O30" s="7"/>
      <c r="P30" s="7"/>
      <c r="Q30" s="10"/>
    </row>
    <row r="31" spans="2:17" ht="15.75" customHeight="1" x14ac:dyDescent="0.35">
      <c r="B31" s="21">
        <f t="shared" si="0"/>
        <v>23</v>
      </c>
      <c r="C31" s="25"/>
      <c r="D31" s="27"/>
      <c r="E31" s="27"/>
      <c r="F31" s="27"/>
      <c r="G31" s="27"/>
      <c r="H31" s="27"/>
      <c r="I31" s="28"/>
      <c r="J31" s="30"/>
      <c r="K31" s="7"/>
      <c r="L31" s="7"/>
      <c r="M31" s="7"/>
      <c r="N31" s="7"/>
      <c r="O31" s="7"/>
      <c r="P31" s="7"/>
      <c r="Q31" s="10"/>
    </row>
    <row r="32" spans="2:17" ht="15.75" customHeight="1" x14ac:dyDescent="0.35">
      <c r="B32" s="21">
        <f t="shared" si="0"/>
        <v>24</v>
      </c>
      <c r="C32" s="25"/>
      <c r="J32" s="30"/>
      <c r="K32" s="7"/>
      <c r="L32" s="7"/>
      <c r="M32" s="7"/>
      <c r="N32" s="7"/>
      <c r="O32" s="7"/>
      <c r="P32" s="7"/>
      <c r="Q32" s="10"/>
    </row>
    <row r="33" spans="2:17" ht="15.75" customHeight="1" x14ac:dyDescent="0.35">
      <c r="B33" s="33">
        <f t="shared" si="0"/>
        <v>25</v>
      </c>
      <c r="C33" s="63"/>
      <c r="D33" s="49"/>
      <c r="E33" s="50"/>
      <c r="F33" s="50"/>
      <c r="G33" s="50"/>
      <c r="H33" s="50"/>
      <c r="I33" s="51"/>
      <c r="J33" s="30"/>
      <c r="K33" s="7"/>
      <c r="L33" s="7"/>
      <c r="M33" s="7"/>
      <c r="N33" s="7"/>
      <c r="O33" s="7"/>
      <c r="P33" s="7"/>
      <c r="Q33" s="31"/>
    </row>
    <row r="34" spans="2:17" ht="15.75" customHeight="1" x14ac:dyDescent="0.35">
      <c r="B34" s="34">
        <f t="shared" si="0"/>
        <v>26</v>
      </c>
      <c r="C34" s="23"/>
      <c r="D34" s="134"/>
      <c r="E34" s="135"/>
      <c r="F34" s="135"/>
      <c r="G34" s="135"/>
      <c r="H34" s="135"/>
      <c r="I34" s="136"/>
      <c r="J34" s="30"/>
      <c r="K34" s="7"/>
      <c r="L34" s="7"/>
      <c r="M34" s="7"/>
      <c r="N34" s="7"/>
      <c r="O34" s="7"/>
      <c r="P34" s="7"/>
      <c r="Q34" s="31"/>
    </row>
    <row r="35" spans="2:17" ht="15.75" customHeight="1" x14ac:dyDescent="0.35">
      <c r="B35" s="34">
        <f t="shared" si="0"/>
        <v>27</v>
      </c>
      <c r="C35" s="25"/>
      <c r="D35" s="123"/>
      <c r="E35" s="124"/>
      <c r="F35" s="124"/>
      <c r="G35" s="124"/>
      <c r="H35" s="124"/>
      <c r="I35" s="125"/>
      <c r="J35" s="30"/>
      <c r="K35" s="7"/>
      <c r="L35" s="7"/>
      <c r="M35" s="7"/>
      <c r="N35" s="7"/>
      <c r="O35" s="7"/>
      <c r="P35" s="7"/>
      <c r="Q35" s="31"/>
    </row>
    <row r="36" spans="2:17" ht="15.75" customHeight="1" x14ac:dyDescent="0.35">
      <c r="B36" s="36">
        <f t="shared" si="0"/>
        <v>28</v>
      </c>
      <c r="C36" s="37"/>
      <c r="D36" s="126"/>
      <c r="E36" s="127"/>
      <c r="F36" s="127"/>
      <c r="G36" s="127"/>
      <c r="H36" s="127"/>
      <c r="I36" s="127"/>
      <c r="J36" s="22"/>
      <c r="K36" s="7"/>
      <c r="L36" s="7"/>
      <c r="M36" s="7"/>
      <c r="N36" s="7"/>
      <c r="O36" s="7"/>
      <c r="P36" s="7"/>
      <c r="Q36" s="31"/>
    </row>
    <row r="37" spans="2:17" ht="15.75" customHeight="1" x14ac:dyDescent="0.35">
      <c r="B37" s="21">
        <f t="shared" si="0"/>
        <v>29</v>
      </c>
      <c r="C37" s="25"/>
      <c r="D37" s="123"/>
      <c r="E37" s="124"/>
      <c r="F37" s="124"/>
      <c r="G37" s="124"/>
      <c r="H37" s="124"/>
      <c r="I37" s="125"/>
      <c r="J37" s="22"/>
      <c r="K37" s="7"/>
      <c r="L37" s="7"/>
      <c r="M37" s="7"/>
      <c r="N37" s="7"/>
      <c r="O37" s="7"/>
      <c r="P37" s="7"/>
      <c r="Q37" s="31"/>
    </row>
    <row r="38" spans="2:17" ht="15.75" customHeight="1" x14ac:dyDescent="0.35">
      <c r="B38" s="21">
        <f t="shared" si="0"/>
        <v>30</v>
      </c>
      <c r="C38" s="25"/>
      <c r="D38" s="110"/>
      <c r="E38" s="111"/>
      <c r="F38" s="111"/>
      <c r="G38" s="111"/>
      <c r="H38" s="111"/>
      <c r="I38" s="112"/>
      <c r="J38" s="7"/>
      <c r="K38" s="7"/>
      <c r="L38" s="7"/>
      <c r="M38" s="7"/>
      <c r="N38" s="7"/>
      <c r="O38" s="7"/>
      <c r="P38" s="7"/>
      <c r="Q38" s="31"/>
    </row>
    <row r="39" spans="2:17" ht="15.75" customHeight="1" x14ac:dyDescent="0.35">
      <c r="B39" s="9">
        <f t="shared" si="0"/>
        <v>31</v>
      </c>
      <c r="C39" s="29"/>
      <c r="D39" s="84"/>
      <c r="E39" s="85"/>
      <c r="F39" s="85"/>
      <c r="G39" s="85"/>
      <c r="H39" s="85"/>
      <c r="I39" s="82"/>
      <c r="J39" s="7"/>
      <c r="K39" s="7"/>
      <c r="L39" s="7"/>
      <c r="M39" s="7"/>
      <c r="N39" s="7"/>
      <c r="O39" s="7"/>
      <c r="P39" s="7"/>
      <c r="Q39" s="31"/>
    </row>
    <row r="40" spans="2:17" ht="15.75" customHeight="1" x14ac:dyDescent="0.35">
      <c r="B40" s="9">
        <f t="shared" si="0"/>
        <v>32</v>
      </c>
      <c r="C40" s="9"/>
      <c r="D40" s="84"/>
      <c r="E40" s="85"/>
      <c r="F40" s="85"/>
      <c r="G40" s="85"/>
      <c r="H40" s="85"/>
      <c r="I40" s="82"/>
      <c r="J40" s="7"/>
      <c r="K40" s="7"/>
      <c r="L40" s="7"/>
      <c r="M40" s="7"/>
      <c r="N40" s="7"/>
      <c r="O40" s="7"/>
      <c r="P40" s="7"/>
      <c r="Q40" s="31"/>
    </row>
    <row r="41" spans="2:17" ht="15.75" customHeight="1" x14ac:dyDescent="0.35">
      <c r="B41" s="9">
        <f t="shared" si="0"/>
        <v>33</v>
      </c>
      <c r="C41" s="9"/>
      <c r="D41" s="84"/>
      <c r="E41" s="85"/>
      <c r="F41" s="85"/>
      <c r="G41" s="85"/>
      <c r="H41" s="85"/>
      <c r="I41" s="82"/>
      <c r="J41" s="7"/>
      <c r="K41" s="7"/>
      <c r="L41" s="7"/>
      <c r="M41" s="7"/>
      <c r="N41" s="7"/>
      <c r="O41" s="7"/>
      <c r="P41" s="7"/>
      <c r="Q41" s="31"/>
    </row>
    <row r="42" spans="2:17" ht="15.75" customHeight="1" x14ac:dyDescent="0.35">
      <c r="B42" s="9">
        <f t="shared" si="0"/>
        <v>34</v>
      </c>
      <c r="C42" s="9"/>
      <c r="D42" s="84"/>
      <c r="E42" s="85"/>
      <c r="F42" s="85"/>
      <c r="G42" s="85"/>
      <c r="H42" s="85"/>
      <c r="I42" s="82"/>
      <c r="J42" s="7"/>
      <c r="K42" s="7"/>
      <c r="L42" s="7"/>
      <c r="M42" s="7"/>
      <c r="N42" s="7"/>
      <c r="O42" s="7"/>
      <c r="P42" s="7"/>
      <c r="Q42" s="31"/>
    </row>
    <row r="43" spans="2:17" ht="15.75" customHeight="1" x14ac:dyDescent="0.35">
      <c r="B43" s="9">
        <f t="shared" si="0"/>
        <v>35</v>
      </c>
      <c r="C43" s="9"/>
      <c r="D43" s="84"/>
      <c r="E43" s="85"/>
      <c r="F43" s="85"/>
      <c r="G43" s="85"/>
      <c r="H43" s="85"/>
      <c r="I43" s="82"/>
      <c r="J43" s="7"/>
      <c r="K43" s="7"/>
      <c r="L43" s="7"/>
      <c r="M43" s="7"/>
      <c r="N43" s="7"/>
      <c r="O43" s="7"/>
      <c r="P43" s="7"/>
      <c r="Q43" s="31"/>
    </row>
    <row r="44" spans="2:17" ht="15.75" customHeight="1" x14ac:dyDescent="0.35">
      <c r="B44" s="9">
        <f t="shared" si="0"/>
        <v>36</v>
      </c>
      <c r="C44" s="9"/>
      <c r="D44" s="84"/>
      <c r="E44" s="85"/>
      <c r="F44" s="85"/>
      <c r="G44" s="85"/>
      <c r="H44" s="85"/>
      <c r="I44" s="82"/>
      <c r="J44" s="7"/>
      <c r="K44" s="7"/>
      <c r="L44" s="7"/>
      <c r="M44" s="7"/>
      <c r="N44" s="7"/>
      <c r="O44" s="7"/>
      <c r="P44" s="7"/>
      <c r="Q44" s="31"/>
    </row>
    <row r="45" spans="2:17" ht="15.75" customHeight="1" x14ac:dyDescent="0.35">
      <c r="B45" s="9">
        <f t="shared" si="0"/>
        <v>37</v>
      </c>
      <c r="C45" s="11"/>
      <c r="D45" s="84"/>
      <c r="E45" s="85"/>
      <c r="F45" s="85"/>
      <c r="G45" s="85"/>
      <c r="H45" s="85"/>
      <c r="I45" s="82"/>
      <c r="J45" s="7"/>
      <c r="K45" s="7"/>
      <c r="L45" s="7"/>
      <c r="M45" s="7"/>
      <c r="N45" s="7"/>
      <c r="O45" s="7"/>
      <c r="P45" s="7"/>
      <c r="Q45" s="31"/>
    </row>
    <row r="46" spans="2:17" ht="15.75" customHeight="1" x14ac:dyDescent="0.35">
      <c r="B46" s="9">
        <f t="shared" si="0"/>
        <v>38</v>
      </c>
      <c r="C46" s="11"/>
      <c r="D46" s="84"/>
      <c r="E46" s="85"/>
      <c r="F46" s="85"/>
      <c r="G46" s="85"/>
      <c r="H46" s="85"/>
      <c r="I46" s="82"/>
      <c r="J46" s="7"/>
      <c r="K46" s="7"/>
      <c r="L46" s="7"/>
      <c r="M46" s="7"/>
      <c r="N46" s="7"/>
      <c r="O46" s="7"/>
      <c r="P46" s="7"/>
      <c r="Q46" s="31"/>
    </row>
    <row r="47" spans="2:17" ht="15.75" customHeight="1" x14ac:dyDescent="0.35">
      <c r="B47" s="9">
        <f t="shared" si="0"/>
        <v>39</v>
      </c>
      <c r="C47" s="11"/>
      <c r="D47" s="84"/>
      <c r="E47" s="85"/>
      <c r="F47" s="85"/>
      <c r="G47" s="85"/>
      <c r="H47" s="85"/>
      <c r="I47" s="82"/>
      <c r="J47" s="7"/>
      <c r="K47" s="7"/>
      <c r="L47" s="7"/>
      <c r="M47" s="7"/>
      <c r="N47" s="7"/>
      <c r="O47" s="7"/>
      <c r="P47" s="7"/>
      <c r="Q47" s="31"/>
    </row>
    <row r="48" spans="2:17" ht="15.75" customHeight="1" x14ac:dyDescent="0.35">
      <c r="B48" s="9">
        <f t="shared" si="0"/>
        <v>40</v>
      </c>
      <c r="C48" s="11"/>
      <c r="D48" s="84"/>
      <c r="E48" s="85"/>
      <c r="F48" s="85"/>
      <c r="G48" s="85"/>
      <c r="H48" s="85"/>
      <c r="I48" s="82"/>
      <c r="J48" s="7"/>
      <c r="K48" s="7"/>
      <c r="L48" s="7"/>
      <c r="M48" s="7"/>
      <c r="N48" s="7"/>
      <c r="O48" s="7"/>
      <c r="P48" s="7"/>
      <c r="Q48" s="31"/>
    </row>
    <row r="49" spans="3:17" ht="15.75" customHeight="1" x14ac:dyDescent="0.35">
      <c r="C49" s="69"/>
      <c r="D49" s="70"/>
      <c r="E49" s="3"/>
    </row>
    <row r="50" spans="3:17" ht="15.75" customHeight="1" x14ac:dyDescent="0.35">
      <c r="C50" s="69"/>
      <c r="D50" s="70"/>
      <c r="E50" s="3"/>
      <c r="H50" s="81" t="s">
        <v>18</v>
      </c>
      <c r="I50" s="82"/>
      <c r="J50" s="7">
        <f t="shared" ref="J50:Q50" si="1">COUNTIF(J9:J48,"&gt;=70")</f>
        <v>22</v>
      </c>
      <c r="K50" s="7">
        <f t="shared" si="1"/>
        <v>22</v>
      </c>
      <c r="L50" s="7">
        <f t="shared" si="1"/>
        <v>0</v>
      </c>
      <c r="M50" s="7">
        <f t="shared" si="1"/>
        <v>0</v>
      </c>
      <c r="N50" s="7">
        <f t="shared" si="1"/>
        <v>0</v>
      </c>
      <c r="O50" s="7">
        <f t="shared" si="1"/>
        <v>0</v>
      </c>
      <c r="P50" s="7">
        <f t="shared" si="1"/>
        <v>0</v>
      </c>
      <c r="Q50" s="12">
        <f t="shared" si="1"/>
        <v>0</v>
      </c>
    </row>
    <row r="51" spans="3:17" ht="15.75" customHeight="1" x14ac:dyDescent="0.35">
      <c r="C51" s="69"/>
      <c r="D51" s="70"/>
      <c r="E51" s="2"/>
      <c r="H51" s="81" t="s">
        <v>19</v>
      </c>
      <c r="I51" s="82"/>
      <c r="J51" s="7">
        <f t="shared" ref="J51:Q51" si="2">COUNTIF(J9:J49,"&lt;70")</f>
        <v>0</v>
      </c>
      <c r="K51" s="7">
        <f t="shared" si="2"/>
        <v>0</v>
      </c>
      <c r="L51" s="7">
        <f t="shared" si="2"/>
        <v>0</v>
      </c>
      <c r="M51" s="7">
        <f t="shared" si="2"/>
        <v>0</v>
      </c>
      <c r="N51" s="7">
        <f t="shared" si="2"/>
        <v>0</v>
      </c>
      <c r="O51" s="7">
        <f t="shared" si="2"/>
        <v>0</v>
      </c>
      <c r="P51" s="7">
        <f t="shared" si="2"/>
        <v>0</v>
      </c>
      <c r="Q51" s="12">
        <f t="shared" si="2"/>
        <v>0</v>
      </c>
    </row>
    <row r="52" spans="3:17" ht="15.75" customHeight="1" x14ac:dyDescent="0.35">
      <c r="C52" s="69"/>
      <c r="D52" s="70"/>
      <c r="E52" s="70"/>
      <c r="H52" s="81" t="s">
        <v>20</v>
      </c>
      <c r="I52" s="82"/>
      <c r="J52" s="7">
        <f t="shared" ref="J52:Q52" si="3">COUNT(J9:J48)</f>
        <v>22</v>
      </c>
      <c r="K52" s="7">
        <f t="shared" si="3"/>
        <v>22</v>
      </c>
      <c r="L52" s="7">
        <f t="shared" si="3"/>
        <v>0</v>
      </c>
      <c r="M52" s="7">
        <f t="shared" si="3"/>
        <v>0</v>
      </c>
      <c r="N52" s="7">
        <f t="shared" si="3"/>
        <v>0</v>
      </c>
      <c r="O52" s="7">
        <f t="shared" si="3"/>
        <v>0</v>
      </c>
      <c r="P52" s="7">
        <f t="shared" si="3"/>
        <v>0</v>
      </c>
      <c r="Q52" s="12">
        <f t="shared" si="3"/>
        <v>0</v>
      </c>
    </row>
    <row r="53" spans="3:17" ht="15.75" customHeight="1" x14ac:dyDescent="0.35">
      <c r="C53" s="69"/>
      <c r="D53" s="70"/>
      <c r="E53" s="3"/>
      <c r="H53" s="83" t="s">
        <v>21</v>
      </c>
      <c r="I53" s="82"/>
      <c r="J53" s="13">
        <f t="shared" ref="J53:Q53" si="4">J50/J52</f>
        <v>1</v>
      </c>
      <c r="K53" s="14">
        <f t="shared" si="4"/>
        <v>1</v>
      </c>
      <c r="L53" s="14" t="e">
        <f t="shared" si="4"/>
        <v>#DIV/0!</v>
      </c>
      <c r="M53" s="14" t="e">
        <f t="shared" si="4"/>
        <v>#DIV/0!</v>
      </c>
      <c r="N53" s="14" t="e">
        <f t="shared" si="4"/>
        <v>#DIV/0!</v>
      </c>
      <c r="O53" s="14" t="e">
        <f t="shared" si="4"/>
        <v>#DIV/0!</v>
      </c>
      <c r="P53" s="14" t="e">
        <f t="shared" si="4"/>
        <v>#DIV/0!</v>
      </c>
      <c r="Q53" s="15" t="e">
        <f t="shared" si="4"/>
        <v>#DIV/0!</v>
      </c>
    </row>
    <row r="54" spans="3:17" ht="15.75" customHeight="1" x14ac:dyDescent="0.35">
      <c r="C54" s="69"/>
      <c r="D54" s="70"/>
      <c r="E54" s="3"/>
      <c r="H54" s="83" t="s">
        <v>22</v>
      </c>
      <c r="I54" s="82"/>
      <c r="J54" s="13">
        <f t="shared" ref="J54:Q54" si="5">J51/J52</f>
        <v>0</v>
      </c>
      <c r="K54" s="13">
        <f t="shared" si="5"/>
        <v>0</v>
      </c>
      <c r="L54" s="14" t="e">
        <f t="shared" si="5"/>
        <v>#DIV/0!</v>
      </c>
      <c r="M54" s="14" t="e">
        <f t="shared" si="5"/>
        <v>#DIV/0!</v>
      </c>
      <c r="N54" s="14" t="e">
        <f t="shared" si="5"/>
        <v>#DIV/0!</v>
      </c>
      <c r="O54" s="14" t="e">
        <f t="shared" si="5"/>
        <v>#DIV/0!</v>
      </c>
      <c r="P54" s="14" t="e">
        <f t="shared" si="5"/>
        <v>#DIV/0!</v>
      </c>
      <c r="Q54" s="15" t="e">
        <f t="shared" si="5"/>
        <v>#DIV/0!</v>
      </c>
    </row>
    <row r="55" spans="3:17" ht="15.75" customHeight="1" x14ac:dyDescent="0.35">
      <c r="C55" s="69"/>
      <c r="D55" s="70"/>
      <c r="E55" s="2"/>
    </row>
    <row r="56" spans="3:17" ht="15.75" customHeight="1" x14ac:dyDescent="0.35">
      <c r="C56" s="3"/>
      <c r="D56" s="3"/>
      <c r="E56" s="2"/>
    </row>
    <row r="57" spans="3:17" ht="15.75" customHeight="1" x14ac:dyDescent="0.35"/>
    <row r="58" spans="3:17" ht="15.75" customHeight="1" x14ac:dyDescent="0.35">
      <c r="J58" s="71"/>
      <c r="K58" s="72"/>
      <c r="L58" s="72"/>
      <c r="M58" s="72"/>
      <c r="N58" s="72"/>
      <c r="O58" s="72"/>
      <c r="P58" s="72"/>
    </row>
    <row r="59" spans="3:17" ht="15.75" customHeight="1" x14ac:dyDescent="0.35">
      <c r="J59" s="73" t="s">
        <v>23</v>
      </c>
      <c r="K59" s="74"/>
      <c r="L59" s="74"/>
      <c r="M59" s="74"/>
      <c r="N59" s="74"/>
      <c r="O59" s="74"/>
      <c r="P59" s="74"/>
    </row>
    <row r="60" spans="3:17" ht="15.75" customHeight="1" x14ac:dyDescent="0.35"/>
    <row r="61" spans="3:17" ht="15.75" customHeight="1" x14ac:dyDescent="0.35"/>
    <row r="62" spans="3:17" ht="15.75" customHeight="1" x14ac:dyDescent="0.35"/>
    <row r="63" spans="3:17" ht="15.75" customHeight="1" x14ac:dyDescent="0.35"/>
    <row r="64" spans="3:17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</sheetData>
  <mergeCells count="43">
    <mergeCell ref="J59:P59"/>
    <mergeCell ref="C53:D53"/>
    <mergeCell ref="H53:I53"/>
    <mergeCell ref="C54:D54"/>
    <mergeCell ref="H54:I54"/>
    <mergeCell ref="C55:D55"/>
    <mergeCell ref="J58:P58"/>
    <mergeCell ref="C50:D50"/>
    <mergeCell ref="H50:I50"/>
    <mergeCell ref="C51:D51"/>
    <mergeCell ref="H51:I51"/>
    <mergeCell ref="C52:E52"/>
    <mergeCell ref="H52:I52"/>
    <mergeCell ref="C49:D49"/>
    <mergeCell ref="D38:I38"/>
    <mergeCell ref="D39:I39"/>
    <mergeCell ref="D40:I40"/>
    <mergeCell ref="D41:I41"/>
    <mergeCell ref="D42:I42"/>
    <mergeCell ref="D43:I43"/>
    <mergeCell ref="D44:I44"/>
    <mergeCell ref="D45:I45"/>
    <mergeCell ref="D46:I46"/>
    <mergeCell ref="D47:I47"/>
    <mergeCell ref="D48:I48"/>
    <mergeCell ref="D37:I37"/>
    <mergeCell ref="D8:I8"/>
    <mergeCell ref="D9:I9"/>
    <mergeCell ref="D10:I10"/>
    <mergeCell ref="D11:I11"/>
    <mergeCell ref="D29:I29"/>
    <mergeCell ref="D30:I30"/>
    <mergeCell ref="D34:I34"/>
    <mergeCell ref="D35:I35"/>
    <mergeCell ref="D36:I36"/>
    <mergeCell ref="D6:G6"/>
    <mergeCell ref="I6:J6"/>
    <mergeCell ref="K6:P6"/>
    <mergeCell ref="B2:P2"/>
    <mergeCell ref="C3:P3"/>
    <mergeCell ref="D4:G4"/>
    <mergeCell ref="J4:K4"/>
    <mergeCell ref="N4:O4"/>
  </mergeCells>
  <pageMargins left="0.25" right="0.25" top="0.75" bottom="0.75" header="0" footer="0"/>
  <pageSetup scale="80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C4633-B1BB-4444-BE80-EC16883D0974}">
  <dimension ref="B2:R100"/>
  <sheetViews>
    <sheetView topLeftCell="A7" zoomScale="120" zoomScaleNormal="120" workbookViewId="0">
      <selection activeCell="K7" sqref="K7"/>
    </sheetView>
  </sheetViews>
  <sheetFormatPr baseColWidth="10" defaultColWidth="12.54296875" defaultRowHeight="15" customHeight="1" x14ac:dyDescent="0.35"/>
  <cols>
    <col min="1" max="1" width="1.1796875" customWidth="1"/>
    <col min="2" max="2" width="4.453125" customWidth="1"/>
    <col min="3" max="3" width="9.453125" customWidth="1"/>
    <col min="4" max="9" width="6.7265625" customWidth="1"/>
    <col min="10" max="10" width="6.26953125" customWidth="1"/>
    <col min="11" max="12" width="5" customWidth="1"/>
    <col min="13" max="13" width="8" customWidth="1"/>
    <col min="14" max="16" width="5" customWidth="1"/>
    <col min="17" max="17" width="6.453125" customWidth="1"/>
    <col min="18" max="18" width="5" customWidth="1"/>
  </cols>
  <sheetData>
    <row r="2" spans="2:18" ht="15.5" x14ac:dyDescent="0.35">
      <c r="B2" s="89" t="s">
        <v>0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1"/>
      <c r="R2" s="1"/>
    </row>
    <row r="3" spans="2:18" ht="14.5" x14ac:dyDescent="0.35">
      <c r="C3" s="90" t="s">
        <v>1</v>
      </c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3"/>
      <c r="R3" s="3"/>
    </row>
    <row r="4" spans="2:18" ht="14.5" x14ac:dyDescent="0.35">
      <c r="C4" t="s">
        <v>2</v>
      </c>
      <c r="D4" s="91" t="s">
        <v>214</v>
      </c>
      <c r="E4" s="72"/>
      <c r="F4" s="72"/>
      <c r="G4" s="72"/>
      <c r="I4" t="s">
        <v>3</v>
      </c>
      <c r="J4" s="92" t="s">
        <v>215</v>
      </c>
      <c r="K4" s="72"/>
      <c r="M4" t="s">
        <v>4</v>
      </c>
      <c r="N4" s="93">
        <v>45749</v>
      </c>
      <c r="O4" s="72"/>
    </row>
    <row r="5" spans="2:18" ht="6.75" customHeight="1" x14ac:dyDescent="0.35">
      <c r="D5" s="4"/>
      <c r="E5" s="4"/>
      <c r="F5" s="4"/>
      <c r="G5" s="4"/>
    </row>
    <row r="6" spans="2:18" ht="14.5" x14ac:dyDescent="0.35">
      <c r="C6" t="s">
        <v>5</v>
      </c>
      <c r="D6" s="92" t="s">
        <v>203</v>
      </c>
      <c r="E6" s="72"/>
      <c r="F6" s="72"/>
      <c r="G6" s="72"/>
      <c r="I6" s="69" t="s">
        <v>6</v>
      </c>
      <c r="J6" s="70"/>
      <c r="K6" s="94" t="s">
        <v>206</v>
      </c>
      <c r="L6" s="72"/>
      <c r="M6" s="72"/>
      <c r="N6" s="72"/>
      <c r="O6" s="72"/>
      <c r="P6" s="72"/>
    </row>
    <row r="7" spans="2:18" ht="11.25" customHeight="1" x14ac:dyDescent="0.35"/>
    <row r="8" spans="2:18" ht="14.5" x14ac:dyDescent="0.35">
      <c r="B8" s="6" t="s">
        <v>7</v>
      </c>
      <c r="C8" s="6" t="s">
        <v>8</v>
      </c>
      <c r="D8" s="81" t="s">
        <v>9</v>
      </c>
      <c r="E8" s="85"/>
      <c r="F8" s="85"/>
      <c r="G8" s="85"/>
      <c r="H8" s="85"/>
      <c r="I8" s="82"/>
      <c r="J8" s="7" t="s">
        <v>10</v>
      </c>
      <c r="K8" s="7" t="s">
        <v>11</v>
      </c>
      <c r="L8" s="7" t="s">
        <v>12</v>
      </c>
      <c r="M8" s="7" t="s">
        <v>13</v>
      </c>
      <c r="N8" s="7" t="s">
        <v>14</v>
      </c>
      <c r="O8" s="7" t="s">
        <v>15</v>
      </c>
      <c r="P8" s="7" t="s">
        <v>16</v>
      </c>
      <c r="Q8" s="8" t="s">
        <v>17</v>
      </c>
    </row>
    <row r="9" spans="2:18" ht="14.5" x14ac:dyDescent="0.35">
      <c r="B9" s="9">
        <v>1</v>
      </c>
      <c r="C9" s="20" t="s">
        <v>70</v>
      </c>
      <c r="D9" s="146" t="s">
        <v>85</v>
      </c>
      <c r="E9" s="147"/>
      <c r="F9" s="147"/>
      <c r="G9" s="147"/>
      <c r="H9" s="147"/>
      <c r="I9" s="148"/>
      <c r="J9" s="7">
        <v>88</v>
      </c>
      <c r="K9" s="7">
        <v>97</v>
      </c>
      <c r="L9" s="7"/>
      <c r="M9" s="7"/>
      <c r="N9" s="7"/>
      <c r="O9" s="7"/>
      <c r="P9" s="7"/>
      <c r="Q9" s="10"/>
    </row>
    <row r="10" spans="2:18" ht="14.5" x14ac:dyDescent="0.35">
      <c r="B10" s="9">
        <v>2</v>
      </c>
      <c r="C10" s="20" t="s">
        <v>71</v>
      </c>
      <c r="D10" s="146" t="s">
        <v>86</v>
      </c>
      <c r="E10" s="147"/>
      <c r="F10" s="147"/>
      <c r="G10" s="147"/>
      <c r="H10" s="147"/>
      <c r="I10" s="148"/>
      <c r="J10" s="7">
        <v>98</v>
      </c>
      <c r="K10" s="7">
        <v>100</v>
      </c>
      <c r="L10" s="7"/>
      <c r="M10" s="7"/>
      <c r="N10" s="7"/>
      <c r="O10" s="7"/>
      <c r="P10" s="7"/>
      <c r="Q10" s="10"/>
    </row>
    <row r="11" spans="2:18" ht="14.5" x14ac:dyDescent="0.35">
      <c r="B11" s="9">
        <f t="shared" ref="B11:B48" si="0">B10+1</f>
        <v>3</v>
      </c>
      <c r="C11" s="20" t="s">
        <v>72</v>
      </c>
      <c r="D11" s="146" t="s">
        <v>87</v>
      </c>
      <c r="E11" s="147"/>
      <c r="F11" s="147"/>
      <c r="G11" s="147"/>
      <c r="H11" s="147"/>
      <c r="I11" s="148"/>
      <c r="J11" s="64">
        <v>0</v>
      </c>
      <c r="K11" s="7">
        <v>90</v>
      </c>
      <c r="L11" s="7"/>
      <c r="M11" s="7"/>
      <c r="N11" s="7"/>
      <c r="O11" s="7"/>
      <c r="P11" s="7"/>
      <c r="Q11" s="10"/>
    </row>
    <row r="12" spans="2:18" ht="14.5" x14ac:dyDescent="0.35">
      <c r="B12" s="9">
        <f t="shared" si="0"/>
        <v>4</v>
      </c>
      <c r="C12" s="20" t="s">
        <v>73</v>
      </c>
      <c r="D12" s="146" t="s">
        <v>88</v>
      </c>
      <c r="E12" s="147"/>
      <c r="F12" s="147"/>
      <c r="G12" s="147"/>
      <c r="H12" s="147"/>
      <c r="I12" s="148"/>
      <c r="J12" s="7">
        <v>98</v>
      </c>
      <c r="K12" s="7">
        <v>100</v>
      </c>
      <c r="L12" s="7"/>
      <c r="M12" s="7"/>
      <c r="N12" s="7"/>
      <c r="O12" s="7"/>
      <c r="P12" s="7"/>
      <c r="Q12" s="10"/>
    </row>
    <row r="13" spans="2:18" ht="14.5" x14ac:dyDescent="0.35">
      <c r="B13" s="9">
        <f t="shared" si="0"/>
        <v>5</v>
      </c>
      <c r="C13" s="59" t="s">
        <v>216</v>
      </c>
      <c r="D13" s="140" t="s">
        <v>217</v>
      </c>
      <c r="E13" s="141"/>
      <c r="F13" s="141"/>
      <c r="G13" s="141"/>
      <c r="H13" s="141"/>
      <c r="I13" s="142"/>
      <c r="J13" s="64">
        <v>0</v>
      </c>
      <c r="K13" s="64">
        <v>0</v>
      </c>
      <c r="L13" s="7"/>
      <c r="M13" s="7"/>
      <c r="N13" s="7"/>
      <c r="O13" s="7"/>
      <c r="P13" s="7"/>
      <c r="Q13" s="10"/>
    </row>
    <row r="14" spans="2:18" ht="14.5" x14ac:dyDescent="0.35">
      <c r="B14" s="9">
        <f t="shared" si="0"/>
        <v>6</v>
      </c>
      <c r="C14" s="20" t="s">
        <v>74</v>
      </c>
      <c r="D14" s="153" t="s">
        <v>89</v>
      </c>
      <c r="E14" s="154"/>
      <c r="F14" s="154"/>
      <c r="G14" s="154"/>
      <c r="H14" s="154"/>
      <c r="I14" s="155"/>
      <c r="J14" s="7">
        <v>98</v>
      </c>
      <c r="K14" s="7">
        <v>100</v>
      </c>
      <c r="L14" s="7"/>
      <c r="M14" s="7"/>
      <c r="N14" s="7"/>
      <c r="O14" s="7"/>
      <c r="P14" s="7"/>
      <c r="Q14" s="10"/>
    </row>
    <row r="15" spans="2:18" ht="14.5" x14ac:dyDescent="0.35">
      <c r="B15" s="9">
        <v>7</v>
      </c>
      <c r="C15" s="60" t="s">
        <v>75</v>
      </c>
      <c r="D15" s="143" t="s">
        <v>218</v>
      </c>
      <c r="E15" s="144"/>
      <c r="F15" s="144"/>
      <c r="G15" s="144"/>
      <c r="H15" s="144"/>
      <c r="I15" s="145"/>
      <c r="J15" s="64">
        <v>0</v>
      </c>
      <c r="K15" s="64">
        <v>0</v>
      </c>
      <c r="L15" s="7"/>
      <c r="M15" s="7"/>
      <c r="N15" s="7"/>
      <c r="O15" s="7"/>
      <c r="P15" s="7"/>
      <c r="Q15" s="10"/>
    </row>
    <row r="16" spans="2:18" ht="14.5" x14ac:dyDescent="0.35">
      <c r="B16" s="9">
        <f t="shared" si="0"/>
        <v>8</v>
      </c>
      <c r="C16" s="20" t="s">
        <v>76</v>
      </c>
      <c r="D16" s="146" t="s">
        <v>90</v>
      </c>
      <c r="E16" s="147"/>
      <c r="F16" s="147"/>
      <c r="G16" s="147"/>
      <c r="H16" s="147"/>
      <c r="I16" s="148"/>
      <c r="J16" s="7">
        <v>98</v>
      </c>
      <c r="K16" s="7">
        <v>98</v>
      </c>
      <c r="L16" s="7"/>
      <c r="M16" s="7"/>
      <c r="N16" s="7"/>
      <c r="O16" s="7"/>
      <c r="P16" s="7"/>
      <c r="Q16" s="10"/>
    </row>
    <row r="17" spans="2:17" ht="14.5" x14ac:dyDescent="0.35">
      <c r="B17" s="9">
        <f t="shared" si="0"/>
        <v>9</v>
      </c>
      <c r="C17" s="20" t="s">
        <v>77</v>
      </c>
      <c r="D17" s="146" t="s">
        <v>91</v>
      </c>
      <c r="E17" s="147"/>
      <c r="F17" s="147"/>
      <c r="G17" s="147"/>
      <c r="H17" s="147"/>
      <c r="I17" s="148"/>
      <c r="J17" s="7">
        <v>98</v>
      </c>
      <c r="K17" s="7">
        <v>98</v>
      </c>
      <c r="L17" s="7"/>
      <c r="M17" s="7"/>
      <c r="N17" s="7"/>
      <c r="O17" s="7"/>
      <c r="P17" s="7"/>
      <c r="Q17" s="10"/>
    </row>
    <row r="18" spans="2:17" ht="14.5" x14ac:dyDescent="0.35">
      <c r="B18" s="9">
        <f t="shared" si="0"/>
        <v>10</v>
      </c>
      <c r="C18" s="20" t="s">
        <v>78</v>
      </c>
      <c r="D18" s="146" t="s">
        <v>92</v>
      </c>
      <c r="E18" s="147"/>
      <c r="F18" s="147"/>
      <c r="G18" s="147"/>
      <c r="H18" s="147"/>
      <c r="I18" s="148"/>
      <c r="J18" s="7">
        <v>98</v>
      </c>
      <c r="K18" s="7">
        <v>100</v>
      </c>
      <c r="L18" s="7"/>
      <c r="M18" s="7"/>
      <c r="N18" s="7"/>
      <c r="O18" s="7"/>
      <c r="P18" s="7"/>
      <c r="Q18" s="10"/>
    </row>
    <row r="19" spans="2:17" ht="14.5" x14ac:dyDescent="0.35">
      <c r="B19" s="9">
        <f t="shared" si="0"/>
        <v>11</v>
      </c>
      <c r="C19" s="20" t="s">
        <v>79</v>
      </c>
      <c r="D19" s="146" t="s">
        <v>93</v>
      </c>
      <c r="E19" s="147"/>
      <c r="F19" s="147"/>
      <c r="G19" s="147"/>
      <c r="H19" s="147"/>
      <c r="I19" s="148"/>
      <c r="J19" s="64">
        <v>0</v>
      </c>
      <c r="K19" s="7">
        <v>80</v>
      </c>
      <c r="L19" s="7"/>
      <c r="M19" s="7"/>
      <c r="N19" s="7"/>
      <c r="O19" s="7"/>
      <c r="P19" s="7"/>
      <c r="Q19" s="10"/>
    </row>
    <row r="20" spans="2:17" ht="14.5" x14ac:dyDescent="0.35">
      <c r="B20" s="9">
        <f t="shared" si="0"/>
        <v>12</v>
      </c>
      <c r="C20" s="20" t="s">
        <v>80</v>
      </c>
      <c r="D20" s="149" t="s">
        <v>94</v>
      </c>
      <c r="E20" s="150"/>
      <c r="F20" s="150"/>
      <c r="G20" s="150"/>
      <c r="H20" s="150"/>
      <c r="I20" s="151"/>
      <c r="J20" s="7">
        <v>85</v>
      </c>
      <c r="K20" s="7">
        <v>80</v>
      </c>
      <c r="L20" s="7"/>
      <c r="M20" s="7"/>
      <c r="N20" s="7"/>
      <c r="O20" s="7"/>
      <c r="P20" s="7"/>
      <c r="Q20" s="10"/>
    </row>
    <row r="21" spans="2:17" ht="15.75" customHeight="1" x14ac:dyDescent="0.35">
      <c r="B21" s="9">
        <f t="shared" si="0"/>
        <v>13</v>
      </c>
      <c r="C21" s="20" t="s">
        <v>81</v>
      </c>
      <c r="D21" s="137" t="s">
        <v>95</v>
      </c>
      <c r="E21" s="138"/>
      <c r="F21" s="138"/>
      <c r="G21" s="138"/>
      <c r="H21" s="138"/>
      <c r="I21" s="152"/>
      <c r="J21" s="7">
        <v>98</v>
      </c>
      <c r="K21" s="7">
        <v>100</v>
      </c>
      <c r="L21" s="7"/>
      <c r="M21" s="7"/>
      <c r="N21" s="7"/>
      <c r="O21" s="7"/>
      <c r="P21" s="7"/>
      <c r="Q21" s="10"/>
    </row>
    <row r="22" spans="2:17" ht="15.75" customHeight="1" x14ac:dyDescent="0.35">
      <c r="B22" s="9">
        <f t="shared" si="0"/>
        <v>14</v>
      </c>
      <c r="C22" s="20" t="s">
        <v>82</v>
      </c>
      <c r="D22" s="137" t="s">
        <v>96</v>
      </c>
      <c r="E22" s="138"/>
      <c r="F22" s="138"/>
      <c r="G22" s="138"/>
      <c r="H22" s="138"/>
      <c r="I22" s="152"/>
      <c r="J22" s="7">
        <v>85</v>
      </c>
      <c r="K22" s="7">
        <v>88</v>
      </c>
      <c r="L22" s="7"/>
      <c r="M22" s="7"/>
      <c r="N22" s="7"/>
      <c r="O22" s="7"/>
      <c r="P22" s="7"/>
      <c r="Q22" s="10"/>
    </row>
    <row r="23" spans="2:17" ht="15.75" customHeight="1" x14ac:dyDescent="0.35">
      <c r="B23" s="21">
        <f t="shared" si="0"/>
        <v>15</v>
      </c>
      <c r="C23" s="20" t="s">
        <v>83</v>
      </c>
      <c r="D23" s="137" t="s">
        <v>97</v>
      </c>
      <c r="E23" s="138"/>
      <c r="F23" s="138"/>
      <c r="G23" s="138"/>
      <c r="H23" s="138"/>
      <c r="I23" s="152"/>
      <c r="J23" s="7">
        <v>98</v>
      </c>
      <c r="K23" s="7">
        <v>97</v>
      </c>
      <c r="L23" s="7"/>
      <c r="M23" s="7"/>
      <c r="N23" s="7"/>
      <c r="O23" s="7"/>
      <c r="P23" s="7"/>
      <c r="Q23" s="10"/>
    </row>
    <row r="24" spans="2:17" ht="15.75" customHeight="1" x14ac:dyDescent="0.35">
      <c r="B24" s="21">
        <f t="shared" si="0"/>
        <v>16</v>
      </c>
      <c r="C24" s="20" t="s">
        <v>84</v>
      </c>
      <c r="D24" s="137" t="s">
        <v>98</v>
      </c>
      <c r="E24" s="138"/>
      <c r="F24" s="138"/>
      <c r="G24" s="138"/>
      <c r="H24" s="138"/>
      <c r="I24" s="139"/>
      <c r="J24" s="22">
        <v>81</v>
      </c>
      <c r="K24" s="7">
        <v>90</v>
      </c>
      <c r="L24" s="7"/>
      <c r="M24" s="7"/>
      <c r="N24" s="7"/>
      <c r="O24" s="7"/>
      <c r="P24" s="7"/>
      <c r="Q24" s="10"/>
    </row>
    <row r="25" spans="2:17" ht="15.75" customHeight="1" x14ac:dyDescent="0.35">
      <c r="B25" s="21">
        <f t="shared" si="0"/>
        <v>17</v>
      </c>
      <c r="C25" s="20"/>
      <c r="D25" s="137"/>
      <c r="E25" s="138"/>
      <c r="F25" s="138"/>
      <c r="G25" s="138"/>
      <c r="H25" s="138"/>
      <c r="I25" s="139"/>
      <c r="J25" s="22"/>
      <c r="K25" s="7"/>
      <c r="L25" s="7"/>
      <c r="M25" s="7"/>
      <c r="N25" s="7"/>
      <c r="O25" s="7"/>
      <c r="P25" s="7"/>
      <c r="Q25" s="10"/>
    </row>
    <row r="26" spans="2:17" ht="15.75" customHeight="1" x14ac:dyDescent="0.35">
      <c r="B26" s="21">
        <f t="shared" si="0"/>
        <v>18</v>
      </c>
      <c r="C26" s="20"/>
      <c r="D26" s="156"/>
      <c r="E26" s="157"/>
      <c r="F26" s="157"/>
      <c r="G26" s="157"/>
      <c r="H26" s="157"/>
      <c r="I26" s="157"/>
      <c r="J26" s="22"/>
      <c r="K26" s="7"/>
      <c r="L26" s="7"/>
      <c r="M26" s="7"/>
      <c r="N26" s="7"/>
      <c r="O26" s="7"/>
      <c r="P26" s="7"/>
      <c r="Q26" s="10"/>
    </row>
    <row r="27" spans="2:17" ht="15.75" customHeight="1" x14ac:dyDescent="0.35">
      <c r="B27" s="21">
        <v>19</v>
      </c>
      <c r="C27" s="20"/>
      <c r="D27" s="156"/>
      <c r="E27" s="157"/>
      <c r="F27" s="157"/>
      <c r="G27" s="157"/>
      <c r="H27" s="157"/>
      <c r="I27" s="157"/>
      <c r="J27" s="22"/>
      <c r="K27" s="7"/>
      <c r="L27" s="7"/>
      <c r="M27" s="7"/>
      <c r="N27" s="7"/>
      <c r="O27" s="7"/>
      <c r="P27" s="7"/>
      <c r="Q27" s="10"/>
    </row>
    <row r="28" spans="2:17" ht="15.75" customHeight="1" x14ac:dyDescent="0.35">
      <c r="B28" s="21">
        <f t="shared" si="0"/>
        <v>20</v>
      </c>
      <c r="C28" s="24"/>
      <c r="D28" s="126"/>
      <c r="E28" s="127"/>
      <c r="F28" s="127"/>
      <c r="G28" s="127"/>
      <c r="H28" s="127"/>
      <c r="I28" s="127"/>
      <c r="J28" s="22"/>
      <c r="K28" s="7"/>
      <c r="L28" s="7"/>
      <c r="M28" s="7"/>
      <c r="N28" s="7"/>
      <c r="O28" s="7"/>
      <c r="P28" s="7"/>
      <c r="Q28" s="10"/>
    </row>
    <row r="29" spans="2:17" ht="15.75" customHeight="1" x14ac:dyDescent="0.35">
      <c r="B29" s="21">
        <f t="shared" si="0"/>
        <v>21</v>
      </c>
      <c r="C29" s="24"/>
      <c r="D29" s="158"/>
      <c r="E29" s="138"/>
      <c r="F29" s="138"/>
      <c r="G29" s="138"/>
      <c r="H29" s="138"/>
      <c r="I29" s="139"/>
      <c r="J29" s="22"/>
      <c r="K29" s="7"/>
      <c r="L29" s="7"/>
      <c r="M29" s="7"/>
      <c r="N29" s="7"/>
      <c r="O29" s="7"/>
      <c r="P29" s="7"/>
      <c r="Q29" s="10"/>
    </row>
    <row r="30" spans="2:17" ht="15.75" customHeight="1" x14ac:dyDescent="0.35">
      <c r="B30" s="21">
        <f t="shared" si="0"/>
        <v>22</v>
      </c>
      <c r="C30" s="24"/>
      <c r="D30" s="126"/>
      <c r="E30" s="127"/>
      <c r="F30" s="127"/>
      <c r="G30" s="127"/>
      <c r="H30" s="127"/>
      <c r="I30" s="127"/>
      <c r="J30" s="22"/>
      <c r="K30" s="7"/>
      <c r="L30" s="7"/>
      <c r="M30" s="7"/>
      <c r="N30" s="7"/>
      <c r="O30" s="7"/>
      <c r="P30" s="7"/>
      <c r="Q30" s="10"/>
    </row>
    <row r="31" spans="2:17" ht="15.75" customHeight="1" x14ac:dyDescent="0.35">
      <c r="B31" s="21">
        <f t="shared" si="0"/>
        <v>23</v>
      </c>
      <c r="C31" s="24"/>
      <c r="D31" s="126"/>
      <c r="E31" s="127"/>
      <c r="F31" s="127"/>
      <c r="G31" s="127"/>
      <c r="H31" s="127"/>
      <c r="I31" s="127"/>
      <c r="J31" s="22"/>
      <c r="K31" s="7"/>
      <c r="L31" s="7"/>
      <c r="M31" s="7"/>
      <c r="N31" s="7"/>
      <c r="O31" s="7"/>
      <c r="P31" s="7"/>
      <c r="Q31" s="10"/>
    </row>
    <row r="32" spans="2:17" ht="15.75" customHeight="1" x14ac:dyDescent="0.35">
      <c r="B32" s="9">
        <f t="shared" si="0"/>
        <v>24</v>
      </c>
      <c r="C32" s="23"/>
      <c r="D32" s="107"/>
      <c r="E32" s="74"/>
      <c r="F32" s="74"/>
      <c r="G32" s="74"/>
      <c r="H32" s="74"/>
      <c r="I32" s="159"/>
      <c r="J32" s="7"/>
      <c r="K32" s="7"/>
      <c r="L32" s="7"/>
      <c r="M32" s="7"/>
      <c r="N32" s="7"/>
      <c r="O32" s="7"/>
      <c r="P32" s="7"/>
      <c r="Q32" s="10"/>
    </row>
    <row r="33" spans="2:17" ht="15.75" customHeight="1" x14ac:dyDescent="0.35">
      <c r="B33" s="21">
        <f t="shared" si="0"/>
        <v>25</v>
      </c>
      <c r="C33" s="24"/>
      <c r="D33" s="123"/>
      <c r="E33" s="124"/>
      <c r="F33" s="124"/>
      <c r="G33" s="124"/>
      <c r="H33" s="124"/>
      <c r="I33" s="125"/>
      <c r="J33" s="22"/>
      <c r="K33" s="7"/>
      <c r="L33" s="7"/>
      <c r="M33" s="7"/>
      <c r="N33" s="7"/>
      <c r="O33" s="7"/>
      <c r="P33" s="7"/>
      <c r="Q33" s="10"/>
    </row>
    <row r="34" spans="2:17" ht="15.75" customHeight="1" x14ac:dyDescent="0.35">
      <c r="B34" s="21">
        <f t="shared" si="0"/>
        <v>26</v>
      </c>
      <c r="C34" s="24"/>
      <c r="D34" s="160"/>
      <c r="E34" s="161"/>
      <c r="F34" s="161"/>
      <c r="G34" s="161"/>
      <c r="H34" s="161"/>
      <c r="I34" s="162"/>
      <c r="J34" s="22"/>
      <c r="K34" s="7"/>
      <c r="L34" s="7"/>
      <c r="M34" s="7"/>
      <c r="N34" s="7"/>
      <c r="O34" s="7"/>
      <c r="P34" s="7"/>
      <c r="Q34" s="10"/>
    </row>
    <row r="35" spans="2:17" ht="15.75" customHeight="1" x14ac:dyDescent="0.35">
      <c r="B35" s="21">
        <f t="shared" si="0"/>
        <v>27</v>
      </c>
      <c r="C35" s="24"/>
      <c r="D35" s="126"/>
      <c r="E35" s="127"/>
      <c r="F35" s="127"/>
      <c r="G35" s="127"/>
      <c r="H35" s="127"/>
      <c r="I35" s="127"/>
      <c r="J35" s="22"/>
      <c r="K35" s="7"/>
      <c r="L35" s="7"/>
      <c r="M35" s="7"/>
      <c r="N35" s="7"/>
      <c r="O35" s="7"/>
      <c r="P35" s="7"/>
      <c r="Q35" s="10"/>
    </row>
    <row r="36" spans="2:17" ht="15.75" customHeight="1" x14ac:dyDescent="0.35">
      <c r="B36" s="21">
        <f t="shared" si="0"/>
        <v>28</v>
      </c>
      <c r="C36" s="24"/>
      <c r="D36" s="126"/>
      <c r="E36" s="127"/>
      <c r="F36" s="127"/>
      <c r="G36" s="127"/>
      <c r="H36" s="127"/>
      <c r="I36" s="127"/>
      <c r="J36" s="22"/>
      <c r="K36" s="7"/>
      <c r="L36" s="7"/>
      <c r="M36" s="7"/>
      <c r="N36" s="7"/>
      <c r="O36" s="7"/>
      <c r="P36" s="7"/>
      <c r="Q36" s="10"/>
    </row>
    <row r="37" spans="2:17" ht="15.75" customHeight="1" x14ac:dyDescent="0.35">
      <c r="B37" s="21">
        <f t="shared" si="0"/>
        <v>29</v>
      </c>
      <c r="C37" s="25"/>
      <c r="D37" s="123"/>
      <c r="E37" s="124"/>
      <c r="F37" s="124"/>
      <c r="G37" s="124"/>
      <c r="H37" s="124"/>
      <c r="I37" s="125"/>
      <c r="J37" s="22"/>
      <c r="K37" s="7"/>
      <c r="L37" s="7"/>
      <c r="M37" s="7"/>
      <c r="N37" s="7"/>
      <c r="O37" s="7"/>
      <c r="P37" s="7"/>
      <c r="Q37" s="10"/>
    </row>
    <row r="38" spans="2:17" ht="15.75" customHeight="1" x14ac:dyDescent="0.35">
      <c r="B38" s="21">
        <f t="shared" si="0"/>
        <v>30</v>
      </c>
      <c r="C38" s="25"/>
      <c r="D38" s="110"/>
      <c r="E38" s="111"/>
      <c r="F38" s="111"/>
      <c r="G38" s="111"/>
      <c r="H38" s="111"/>
      <c r="I38" s="112"/>
      <c r="J38" s="7"/>
      <c r="K38" s="7"/>
      <c r="L38" s="7"/>
      <c r="M38" s="7"/>
      <c r="N38" s="7"/>
      <c r="O38" s="7"/>
      <c r="P38" s="7"/>
      <c r="Q38" s="10"/>
    </row>
    <row r="39" spans="2:17" ht="15.75" customHeight="1" x14ac:dyDescent="0.35">
      <c r="B39" s="9">
        <f t="shared" si="0"/>
        <v>31</v>
      </c>
      <c r="C39" s="29"/>
      <c r="D39" s="84"/>
      <c r="E39" s="85"/>
      <c r="F39" s="85"/>
      <c r="G39" s="85"/>
      <c r="H39" s="85"/>
      <c r="I39" s="82"/>
      <c r="J39" s="7"/>
      <c r="K39" s="7"/>
      <c r="L39" s="7"/>
      <c r="M39" s="7"/>
      <c r="N39" s="7"/>
      <c r="O39" s="7"/>
      <c r="P39" s="7"/>
      <c r="Q39" s="10"/>
    </row>
    <row r="40" spans="2:17" ht="15.75" customHeight="1" x14ac:dyDescent="0.35">
      <c r="B40" s="9">
        <f t="shared" si="0"/>
        <v>32</v>
      </c>
      <c r="C40" s="9"/>
      <c r="D40" s="84"/>
      <c r="E40" s="85"/>
      <c r="F40" s="85"/>
      <c r="G40" s="85"/>
      <c r="H40" s="85"/>
      <c r="I40" s="82"/>
      <c r="J40" s="7"/>
      <c r="K40" s="7"/>
      <c r="L40" s="7"/>
      <c r="M40" s="7"/>
      <c r="N40" s="7"/>
      <c r="O40" s="7"/>
      <c r="P40" s="7"/>
      <c r="Q40" s="10"/>
    </row>
    <row r="41" spans="2:17" ht="15.75" customHeight="1" x14ac:dyDescent="0.35">
      <c r="B41" s="9">
        <f t="shared" si="0"/>
        <v>33</v>
      </c>
      <c r="C41" s="9"/>
      <c r="D41" s="84"/>
      <c r="E41" s="85"/>
      <c r="F41" s="85"/>
      <c r="G41" s="85"/>
      <c r="H41" s="85"/>
      <c r="I41" s="82"/>
      <c r="J41" s="7"/>
      <c r="K41" s="7"/>
      <c r="L41" s="7"/>
      <c r="M41" s="7"/>
      <c r="N41" s="7"/>
      <c r="O41" s="7"/>
      <c r="P41" s="7"/>
      <c r="Q41" s="10"/>
    </row>
    <row r="42" spans="2:17" ht="15.75" customHeight="1" x14ac:dyDescent="0.35">
      <c r="B42" s="9">
        <f t="shared" si="0"/>
        <v>34</v>
      </c>
      <c r="C42" s="9"/>
      <c r="D42" s="84"/>
      <c r="E42" s="85"/>
      <c r="F42" s="85"/>
      <c r="G42" s="85"/>
      <c r="H42" s="85"/>
      <c r="I42" s="82"/>
      <c r="J42" s="7"/>
      <c r="K42" s="7"/>
      <c r="L42" s="7"/>
      <c r="M42" s="7"/>
      <c r="N42" s="7"/>
      <c r="O42" s="7"/>
      <c r="P42" s="7"/>
      <c r="Q42" s="10"/>
    </row>
    <row r="43" spans="2:17" ht="15.75" customHeight="1" x14ac:dyDescent="0.35">
      <c r="B43" s="9">
        <f t="shared" si="0"/>
        <v>35</v>
      </c>
      <c r="C43" s="9"/>
      <c r="D43" s="84"/>
      <c r="E43" s="85"/>
      <c r="F43" s="85"/>
      <c r="G43" s="85"/>
      <c r="H43" s="85"/>
      <c r="I43" s="82"/>
      <c r="J43" s="7"/>
      <c r="K43" s="7"/>
      <c r="L43" s="7"/>
      <c r="M43" s="7"/>
      <c r="N43" s="7"/>
      <c r="O43" s="7"/>
      <c r="P43" s="7"/>
      <c r="Q43" s="10"/>
    </row>
    <row r="44" spans="2:17" ht="15.75" customHeight="1" x14ac:dyDescent="0.35">
      <c r="B44" s="9">
        <f t="shared" si="0"/>
        <v>36</v>
      </c>
      <c r="C44" s="9"/>
      <c r="D44" s="84"/>
      <c r="E44" s="85"/>
      <c r="F44" s="85"/>
      <c r="G44" s="85"/>
      <c r="H44" s="85"/>
      <c r="I44" s="82"/>
      <c r="J44" s="7"/>
      <c r="K44" s="7"/>
      <c r="L44" s="7"/>
      <c r="M44" s="7"/>
      <c r="N44" s="7"/>
      <c r="O44" s="7"/>
      <c r="P44" s="7"/>
      <c r="Q44" s="10"/>
    </row>
    <row r="45" spans="2:17" ht="15.75" customHeight="1" x14ac:dyDescent="0.35">
      <c r="B45" s="9">
        <f t="shared" si="0"/>
        <v>37</v>
      </c>
      <c r="C45" s="11"/>
      <c r="D45" s="84"/>
      <c r="E45" s="85"/>
      <c r="F45" s="85"/>
      <c r="G45" s="85"/>
      <c r="H45" s="85"/>
      <c r="I45" s="82"/>
      <c r="J45" s="7"/>
      <c r="K45" s="7"/>
      <c r="L45" s="7"/>
      <c r="M45" s="7"/>
      <c r="N45" s="7"/>
      <c r="O45" s="7"/>
      <c r="P45" s="7"/>
      <c r="Q45" s="10"/>
    </row>
    <row r="46" spans="2:17" ht="15.75" customHeight="1" x14ac:dyDescent="0.35">
      <c r="B46" s="9">
        <f t="shared" si="0"/>
        <v>38</v>
      </c>
      <c r="C46" s="11"/>
      <c r="D46" s="84"/>
      <c r="E46" s="85"/>
      <c r="F46" s="85"/>
      <c r="G46" s="85"/>
      <c r="H46" s="85"/>
      <c r="I46" s="82"/>
      <c r="J46" s="7"/>
      <c r="K46" s="7"/>
      <c r="L46" s="7"/>
      <c r="M46" s="7"/>
      <c r="N46" s="7"/>
      <c r="O46" s="7"/>
      <c r="P46" s="7"/>
      <c r="Q46" s="10"/>
    </row>
    <row r="47" spans="2:17" ht="15.75" customHeight="1" x14ac:dyDescent="0.35">
      <c r="B47" s="9">
        <f t="shared" si="0"/>
        <v>39</v>
      </c>
      <c r="C47" s="11"/>
      <c r="D47" s="84"/>
      <c r="E47" s="85"/>
      <c r="F47" s="85"/>
      <c r="G47" s="85"/>
      <c r="H47" s="85"/>
      <c r="I47" s="82"/>
      <c r="J47" s="7"/>
      <c r="K47" s="7"/>
      <c r="L47" s="7"/>
      <c r="M47" s="7"/>
      <c r="N47" s="7"/>
      <c r="O47" s="7"/>
      <c r="P47" s="7"/>
      <c r="Q47" s="10"/>
    </row>
    <row r="48" spans="2:17" ht="15.75" customHeight="1" x14ac:dyDescent="0.35">
      <c r="B48" s="9">
        <f t="shared" si="0"/>
        <v>40</v>
      </c>
      <c r="C48" s="11"/>
      <c r="D48" s="84"/>
      <c r="E48" s="85"/>
      <c r="F48" s="85"/>
      <c r="G48" s="85"/>
      <c r="H48" s="85"/>
      <c r="I48" s="82"/>
      <c r="J48" s="7"/>
      <c r="K48" s="7"/>
      <c r="L48" s="7"/>
      <c r="M48" s="7"/>
      <c r="N48" s="7"/>
      <c r="O48" s="7"/>
      <c r="P48" s="7"/>
      <c r="Q48" s="10"/>
    </row>
    <row r="49" spans="3:17" ht="15.75" customHeight="1" x14ac:dyDescent="0.35">
      <c r="C49" s="69"/>
      <c r="D49" s="70"/>
      <c r="E49" s="3"/>
    </row>
    <row r="50" spans="3:17" ht="15.75" customHeight="1" x14ac:dyDescent="0.35">
      <c r="C50" s="69"/>
      <c r="D50" s="70"/>
      <c r="E50" s="3"/>
      <c r="H50" s="81" t="s">
        <v>18</v>
      </c>
      <c r="I50" s="82"/>
      <c r="J50" s="7">
        <f t="shared" ref="J50:Q50" si="1">COUNTIF(J9:J48,"&gt;=70")</f>
        <v>12</v>
      </c>
      <c r="K50" s="7">
        <f t="shared" si="1"/>
        <v>14</v>
      </c>
      <c r="L50" s="7">
        <f t="shared" si="1"/>
        <v>0</v>
      </c>
      <c r="M50" s="7">
        <f t="shared" si="1"/>
        <v>0</v>
      </c>
      <c r="N50" s="7">
        <f t="shared" si="1"/>
        <v>0</v>
      </c>
      <c r="O50" s="7">
        <f t="shared" si="1"/>
        <v>0</v>
      </c>
      <c r="P50" s="7">
        <f t="shared" si="1"/>
        <v>0</v>
      </c>
      <c r="Q50" s="12">
        <f t="shared" si="1"/>
        <v>0</v>
      </c>
    </row>
    <row r="51" spans="3:17" ht="15.75" customHeight="1" x14ac:dyDescent="0.35">
      <c r="C51" s="69"/>
      <c r="D51" s="70"/>
      <c r="E51" s="2"/>
      <c r="H51" s="81" t="s">
        <v>19</v>
      </c>
      <c r="I51" s="82"/>
      <c r="J51" s="7">
        <f>COUNTIF(J9:J48,"&lt;70")</f>
        <v>4</v>
      </c>
      <c r="K51" s="7">
        <f t="shared" ref="K51:Q51" si="2">COUNTIF(K9:K49,"&lt;70")</f>
        <v>2</v>
      </c>
      <c r="L51" s="7">
        <f t="shared" si="2"/>
        <v>0</v>
      </c>
      <c r="M51" s="7">
        <f t="shared" si="2"/>
        <v>0</v>
      </c>
      <c r="N51" s="7">
        <f t="shared" si="2"/>
        <v>0</v>
      </c>
      <c r="O51" s="7">
        <f t="shared" si="2"/>
        <v>0</v>
      </c>
      <c r="P51" s="7">
        <f t="shared" si="2"/>
        <v>0</v>
      </c>
      <c r="Q51" s="12">
        <f t="shared" si="2"/>
        <v>0</v>
      </c>
    </row>
    <row r="52" spans="3:17" ht="15.75" customHeight="1" x14ac:dyDescent="0.35">
      <c r="C52" s="69"/>
      <c r="D52" s="70"/>
      <c r="E52" s="70"/>
      <c r="H52" s="81" t="s">
        <v>20</v>
      </c>
      <c r="I52" s="82"/>
      <c r="J52" s="7">
        <f>COUNT(J9:J48)</f>
        <v>16</v>
      </c>
      <c r="K52" s="7">
        <f t="shared" ref="K52:Q52" si="3">COUNT(K9:K48)</f>
        <v>16</v>
      </c>
      <c r="L52" s="7">
        <f t="shared" si="3"/>
        <v>0</v>
      </c>
      <c r="M52" s="7">
        <f t="shared" si="3"/>
        <v>0</v>
      </c>
      <c r="N52" s="7">
        <f t="shared" si="3"/>
        <v>0</v>
      </c>
      <c r="O52" s="7">
        <f t="shared" si="3"/>
        <v>0</v>
      </c>
      <c r="P52" s="7">
        <f t="shared" si="3"/>
        <v>0</v>
      </c>
      <c r="Q52" s="12">
        <f t="shared" si="3"/>
        <v>0</v>
      </c>
    </row>
    <row r="53" spans="3:17" ht="15.75" customHeight="1" x14ac:dyDescent="0.35">
      <c r="C53" s="69"/>
      <c r="D53" s="70"/>
      <c r="E53" s="3"/>
      <c r="H53" s="83" t="s">
        <v>21</v>
      </c>
      <c r="I53" s="82"/>
      <c r="J53" s="13">
        <f t="shared" ref="J53:Q53" si="4">J50/J52</f>
        <v>0.75</v>
      </c>
      <c r="K53" s="14">
        <f t="shared" si="4"/>
        <v>0.875</v>
      </c>
      <c r="L53" s="14" t="e">
        <f t="shared" si="4"/>
        <v>#DIV/0!</v>
      </c>
      <c r="M53" s="14" t="e">
        <f t="shared" si="4"/>
        <v>#DIV/0!</v>
      </c>
      <c r="N53" s="14" t="e">
        <f t="shared" si="4"/>
        <v>#DIV/0!</v>
      </c>
      <c r="O53" s="14" t="e">
        <f t="shared" si="4"/>
        <v>#DIV/0!</v>
      </c>
      <c r="P53" s="14" t="e">
        <f t="shared" si="4"/>
        <v>#DIV/0!</v>
      </c>
      <c r="Q53" s="15" t="e">
        <f t="shared" si="4"/>
        <v>#DIV/0!</v>
      </c>
    </row>
    <row r="54" spans="3:17" ht="15.75" customHeight="1" x14ac:dyDescent="0.35">
      <c r="C54" s="69"/>
      <c r="D54" s="70"/>
      <c r="E54" s="3"/>
      <c r="H54" s="83" t="s">
        <v>22</v>
      </c>
      <c r="I54" s="82"/>
      <c r="J54" s="13">
        <f t="shared" ref="J54:Q54" si="5">J51/J52</f>
        <v>0.25</v>
      </c>
      <c r="K54" s="13">
        <f t="shared" si="5"/>
        <v>0.125</v>
      </c>
      <c r="L54" s="14" t="e">
        <f t="shared" si="5"/>
        <v>#DIV/0!</v>
      </c>
      <c r="M54" s="14" t="e">
        <f t="shared" si="5"/>
        <v>#DIV/0!</v>
      </c>
      <c r="N54" s="14" t="e">
        <f t="shared" si="5"/>
        <v>#DIV/0!</v>
      </c>
      <c r="O54" s="14" t="e">
        <f t="shared" si="5"/>
        <v>#DIV/0!</v>
      </c>
      <c r="P54" s="14" t="e">
        <f t="shared" si="5"/>
        <v>#DIV/0!</v>
      </c>
      <c r="Q54" s="15" t="e">
        <f t="shared" si="5"/>
        <v>#DIV/0!</v>
      </c>
    </row>
    <row r="55" spans="3:17" ht="15.75" customHeight="1" x14ac:dyDescent="0.35">
      <c r="C55" s="69"/>
      <c r="D55" s="70"/>
      <c r="E55" s="2"/>
    </row>
    <row r="56" spans="3:17" ht="15.75" customHeight="1" x14ac:dyDescent="0.35">
      <c r="C56" s="3"/>
      <c r="D56" s="3"/>
      <c r="E56" s="2"/>
    </row>
    <row r="57" spans="3:17" ht="15.75" customHeight="1" x14ac:dyDescent="0.35"/>
    <row r="58" spans="3:17" ht="15.75" customHeight="1" x14ac:dyDescent="0.35">
      <c r="J58" s="71"/>
      <c r="K58" s="72"/>
      <c r="L58" s="72"/>
      <c r="M58" s="72"/>
      <c r="N58" s="72"/>
      <c r="O58" s="72"/>
      <c r="P58" s="72"/>
    </row>
    <row r="59" spans="3:17" ht="15.75" customHeight="1" x14ac:dyDescent="0.35">
      <c r="J59" s="73" t="s">
        <v>23</v>
      </c>
      <c r="K59" s="74"/>
      <c r="L59" s="74"/>
      <c r="M59" s="74"/>
      <c r="N59" s="74"/>
      <c r="O59" s="74"/>
      <c r="P59" s="74"/>
    </row>
    <row r="60" spans="3:17" ht="15.75" customHeight="1" x14ac:dyDescent="0.35"/>
    <row r="61" spans="3:17" ht="15.75" customHeight="1" x14ac:dyDescent="0.35"/>
    <row r="62" spans="3:17" ht="15.75" customHeight="1" x14ac:dyDescent="0.35"/>
    <row r="63" spans="3:17" ht="15.75" customHeight="1" x14ac:dyDescent="0.35"/>
    <row r="64" spans="3:17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</sheetData>
  <mergeCells count="63">
    <mergeCell ref="C54:D54"/>
    <mergeCell ref="H54:I54"/>
    <mergeCell ref="C55:D55"/>
    <mergeCell ref="J58:P58"/>
    <mergeCell ref="J59:P59"/>
    <mergeCell ref="C51:D51"/>
    <mergeCell ref="H51:I51"/>
    <mergeCell ref="C52:E52"/>
    <mergeCell ref="H52:I52"/>
    <mergeCell ref="C53:D53"/>
    <mergeCell ref="H53:I53"/>
    <mergeCell ref="D46:I46"/>
    <mergeCell ref="D47:I47"/>
    <mergeCell ref="D48:I48"/>
    <mergeCell ref="C49:D49"/>
    <mergeCell ref="C50:D50"/>
    <mergeCell ref="H50:I50"/>
    <mergeCell ref="D45:I45"/>
    <mergeCell ref="D32:I32"/>
    <mergeCell ref="D34:I34"/>
    <mergeCell ref="D35:I35"/>
    <mergeCell ref="D36:I36"/>
    <mergeCell ref="D37:I37"/>
    <mergeCell ref="D39:I39"/>
    <mergeCell ref="D40:I40"/>
    <mergeCell ref="D41:I41"/>
    <mergeCell ref="D42:I42"/>
    <mergeCell ref="D43:I43"/>
    <mergeCell ref="D44:I44"/>
    <mergeCell ref="D33:I33"/>
    <mergeCell ref="D38:I38"/>
    <mergeCell ref="D31:I31"/>
    <mergeCell ref="D25:I25"/>
    <mergeCell ref="D26:I26"/>
    <mergeCell ref="D27:I27"/>
    <mergeCell ref="D28:I28"/>
    <mergeCell ref="D29:I29"/>
    <mergeCell ref="D30:I30"/>
    <mergeCell ref="D8:I8"/>
    <mergeCell ref="D9:I9"/>
    <mergeCell ref="D10:I10"/>
    <mergeCell ref="D11:I11"/>
    <mergeCell ref="D12:I12"/>
    <mergeCell ref="D6:G6"/>
    <mergeCell ref="I6:J6"/>
    <mergeCell ref="K6:P6"/>
    <mergeCell ref="B2:P2"/>
    <mergeCell ref="C3:P3"/>
    <mergeCell ref="D4:G4"/>
    <mergeCell ref="J4:K4"/>
    <mergeCell ref="N4:O4"/>
    <mergeCell ref="D24:I24"/>
    <mergeCell ref="D13:I13"/>
    <mergeCell ref="D15:I15"/>
    <mergeCell ref="D16:I16"/>
    <mergeCell ref="D17:I17"/>
    <mergeCell ref="D18:I18"/>
    <mergeCell ref="D19:I19"/>
    <mergeCell ref="D20:I20"/>
    <mergeCell ref="D21:I21"/>
    <mergeCell ref="D22:I22"/>
    <mergeCell ref="D23:I23"/>
    <mergeCell ref="D14:I14"/>
  </mergeCells>
  <phoneticPr fontId="10" type="noConversion"/>
  <pageMargins left="0.25" right="0.25" top="0.75" bottom="0.75" header="0" footer="0"/>
  <pageSetup scale="80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O100"/>
  <sheetViews>
    <sheetView workbookViewId="0">
      <selection activeCell="P14" sqref="P14"/>
    </sheetView>
  </sheetViews>
  <sheetFormatPr baseColWidth="10" defaultColWidth="12.54296875" defaultRowHeight="15" customHeight="1" x14ac:dyDescent="0.35"/>
  <cols>
    <col min="1" max="1" width="1.1796875" customWidth="1"/>
    <col min="2" max="2" width="4.453125" customWidth="1"/>
    <col min="3" max="3" width="9.453125" customWidth="1"/>
    <col min="4" max="9" width="6.7265625" customWidth="1"/>
    <col min="10" max="10" width="7.1796875" customWidth="1"/>
    <col min="11" max="11" width="6.54296875" customWidth="1"/>
    <col min="12" max="14" width="5" customWidth="1"/>
    <col min="15" max="15" width="9.453125" customWidth="1"/>
  </cols>
  <sheetData>
    <row r="2" spans="2:15" ht="15.5" x14ac:dyDescent="0.35">
      <c r="B2" s="89" t="s">
        <v>0</v>
      </c>
      <c r="C2" s="70"/>
      <c r="D2" s="70"/>
      <c r="E2" s="70"/>
      <c r="F2" s="70"/>
      <c r="G2" s="70"/>
      <c r="H2" s="70"/>
      <c r="I2" s="70"/>
      <c r="J2" s="70"/>
      <c r="K2" s="70"/>
      <c r="L2" s="1"/>
      <c r="M2" s="1"/>
    </row>
    <row r="3" spans="2:15" ht="14.5" x14ac:dyDescent="0.35">
      <c r="C3" s="90" t="s">
        <v>1</v>
      </c>
      <c r="D3" s="70"/>
      <c r="E3" s="70"/>
      <c r="F3" s="70"/>
      <c r="G3" s="70"/>
      <c r="H3" s="70"/>
      <c r="I3" s="70"/>
      <c r="J3" s="70"/>
      <c r="K3" s="70"/>
      <c r="L3" s="3"/>
      <c r="M3" s="3"/>
    </row>
    <row r="4" spans="2:15" ht="14.5" x14ac:dyDescent="0.35">
      <c r="C4" t="s">
        <v>2</v>
      </c>
      <c r="D4" s="91"/>
      <c r="E4" s="72"/>
      <c r="F4" s="72"/>
      <c r="G4" s="72"/>
      <c r="I4" t="s">
        <v>3</v>
      </c>
      <c r="J4" s="92"/>
      <c r="K4" s="72"/>
    </row>
    <row r="5" spans="2:15" ht="6.75" customHeight="1" x14ac:dyDescent="0.35">
      <c r="D5" s="4"/>
      <c r="E5" s="4"/>
      <c r="F5" s="4"/>
      <c r="G5" s="4"/>
    </row>
    <row r="6" spans="2:15" ht="14.5" x14ac:dyDescent="0.35">
      <c r="C6" t="s">
        <v>5</v>
      </c>
      <c r="D6" s="92"/>
      <c r="E6" s="72"/>
      <c r="F6" s="72"/>
      <c r="G6" s="72"/>
      <c r="I6" s="69" t="s">
        <v>6</v>
      </c>
      <c r="J6" s="70"/>
      <c r="K6" s="5" t="s">
        <v>219</v>
      </c>
      <c r="L6" s="16"/>
      <c r="M6" s="16"/>
      <c r="N6" s="16"/>
      <c r="O6" s="16"/>
    </row>
    <row r="7" spans="2:15" ht="11.25" customHeight="1" x14ac:dyDescent="0.35"/>
    <row r="8" spans="2:15" ht="14.5" x14ac:dyDescent="0.35">
      <c r="B8" s="6" t="s">
        <v>7</v>
      </c>
      <c r="C8" s="6" t="s">
        <v>8</v>
      </c>
      <c r="D8" s="81" t="s">
        <v>9</v>
      </c>
      <c r="E8" s="85"/>
      <c r="F8" s="85"/>
      <c r="G8" s="85"/>
      <c r="H8" s="85"/>
      <c r="I8" s="82"/>
      <c r="J8" s="7" t="s">
        <v>24</v>
      </c>
      <c r="K8" s="7" t="s">
        <v>25</v>
      </c>
    </row>
    <row r="9" spans="2:15" ht="14.5" x14ac:dyDescent="0.35">
      <c r="B9" s="9">
        <v>1</v>
      </c>
      <c r="C9" s="20"/>
      <c r="D9" s="104"/>
      <c r="E9" s="85"/>
      <c r="F9" s="85"/>
      <c r="G9" s="85"/>
      <c r="H9" s="85"/>
      <c r="I9" s="82"/>
      <c r="J9" s="17">
        <f>+'CADENA DE SUMINISTROS'!Q9</f>
        <v>0</v>
      </c>
      <c r="K9" s="17">
        <f t="shared" ref="K9:K11" si="0">+J9</f>
        <v>0</v>
      </c>
    </row>
    <row r="10" spans="2:15" ht="14.5" x14ac:dyDescent="0.35">
      <c r="B10" s="9">
        <f t="shared" ref="B10:B48" si="1">B9+1</f>
        <v>2</v>
      </c>
      <c r="C10" s="20"/>
      <c r="D10" s="104"/>
      <c r="E10" s="85"/>
      <c r="F10" s="85"/>
      <c r="G10" s="85"/>
      <c r="H10" s="85"/>
      <c r="I10" s="82"/>
      <c r="J10" s="17">
        <f>+'CADENA DE SUMINISTROS'!Q10</f>
        <v>0</v>
      </c>
      <c r="K10" s="17">
        <f t="shared" si="0"/>
        <v>0</v>
      </c>
    </row>
    <row r="11" spans="2:15" ht="14.5" x14ac:dyDescent="0.35">
      <c r="B11" s="9">
        <f t="shared" si="1"/>
        <v>3</v>
      </c>
      <c r="C11" s="20"/>
      <c r="D11" s="104"/>
      <c r="E11" s="85"/>
      <c r="F11" s="85"/>
      <c r="G11" s="85"/>
      <c r="H11" s="85"/>
      <c r="I11" s="82"/>
      <c r="J11" s="17">
        <f>+'CADENA DE SUMINISTROS'!Q11</f>
        <v>0</v>
      </c>
      <c r="K11" s="17">
        <f t="shared" si="0"/>
        <v>0</v>
      </c>
    </row>
    <row r="12" spans="2:15" ht="14.5" x14ac:dyDescent="0.35">
      <c r="B12" s="9">
        <f t="shared" si="1"/>
        <v>4</v>
      </c>
      <c r="C12" s="20"/>
      <c r="D12" s="104"/>
      <c r="E12" s="85"/>
      <c r="F12" s="85"/>
      <c r="G12" s="85"/>
      <c r="H12" s="85"/>
      <c r="I12" s="82"/>
      <c r="J12" s="17">
        <f>+'CADENA DE SUMINISTROS'!Q12</f>
        <v>0</v>
      </c>
      <c r="K12" s="17">
        <v>0</v>
      </c>
    </row>
    <row r="13" spans="2:15" ht="14.5" x14ac:dyDescent="0.35">
      <c r="B13" s="9">
        <f t="shared" si="1"/>
        <v>5</v>
      </c>
      <c r="C13" s="20"/>
      <c r="D13" s="104"/>
      <c r="E13" s="85"/>
      <c r="F13" s="85"/>
      <c r="G13" s="85"/>
      <c r="H13" s="85"/>
      <c r="I13" s="82"/>
      <c r="J13" s="17">
        <f>+'CADENA DE SUMINISTROS'!Q13</f>
        <v>0</v>
      </c>
      <c r="K13" s="17">
        <v>0</v>
      </c>
    </row>
    <row r="14" spans="2:15" ht="14.5" x14ac:dyDescent="0.35">
      <c r="B14" s="9">
        <f t="shared" si="1"/>
        <v>6</v>
      </c>
      <c r="C14" s="20"/>
      <c r="D14" s="104"/>
      <c r="E14" s="85"/>
      <c r="F14" s="85"/>
      <c r="G14" s="85"/>
      <c r="H14" s="85"/>
      <c r="I14" s="82"/>
      <c r="J14" s="17">
        <f>+'CADENA DE SUMINISTROS'!Q14</f>
        <v>0</v>
      </c>
      <c r="K14" s="17">
        <v>0</v>
      </c>
    </row>
    <row r="15" spans="2:15" ht="14.5" x14ac:dyDescent="0.35">
      <c r="B15" s="9">
        <f t="shared" si="1"/>
        <v>7</v>
      </c>
      <c r="C15" s="20"/>
      <c r="D15" s="104"/>
      <c r="E15" s="85"/>
      <c r="F15" s="85"/>
      <c r="G15" s="85"/>
      <c r="H15" s="85"/>
      <c r="I15" s="82"/>
      <c r="J15" s="17">
        <f>+'CADENA DE SUMINISTROS'!Q15</f>
        <v>0</v>
      </c>
      <c r="K15" s="7">
        <v>0</v>
      </c>
    </row>
    <row r="16" spans="2:15" ht="14.5" x14ac:dyDescent="0.35">
      <c r="B16" s="9">
        <f t="shared" si="1"/>
        <v>8</v>
      </c>
      <c r="C16" s="20"/>
      <c r="D16" s="104"/>
      <c r="E16" s="85"/>
      <c r="F16" s="85"/>
      <c r="G16" s="85"/>
      <c r="H16" s="85"/>
      <c r="I16" s="82"/>
      <c r="J16" s="17">
        <f>+'CADENA DE SUMINISTROS'!Q16</f>
        <v>0</v>
      </c>
      <c r="K16" s="7">
        <v>0</v>
      </c>
    </row>
    <row r="17" spans="2:11" ht="14.5" x14ac:dyDescent="0.35">
      <c r="B17" s="9">
        <f t="shared" si="1"/>
        <v>9</v>
      </c>
      <c r="C17" s="20"/>
      <c r="D17" s="104"/>
      <c r="E17" s="85"/>
      <c r="F17" s="85"/>
      <c r="G17" s="85"/>
      <c r="H17" s="85"/>
      <c r="I17" s="82"/>
      <c r="J17" s="17">
        <f>+'CADENA DE SUMINISTROS'!Q17</f>
        <v>0</v>
      </c>
      <c r="K17" s="17">
        <f t="shared" ref="K17:K18" si="2">+J17</f>
        <v>0</v>
      </c>
    </row>
    <row r="18" spans="2:11" ht="14.5" x14ac:dyDescent="0.35">
      <c r="B18" s="9">
        <f t="shared" si="1"/>
        <v>10</v>
      </c>
      <c r="C18" s="20"/>
      <c r="D18" s="104"/>
      <c r="E18" s="85"/>
      <c r="F18" s="85"/>
      <c r="G18" s="85"/>
      <c r="H18" s="85"/>
      <c r="I18" s="82"/>
      <c r="J18" s="17">
        <f>+'CADENA DE SUMINISTROS'!Q18</f>
        <v>0</v>
      </c>
      <c r="K18" s="17">
        <f t="shared" si="2"/>
        <v>0</v>
      </c>
    </row>
    <row r="19" spans="2:11" ht="14.5" x14ac:dyDescent="0.35">
      <c r="B19" s="9">
        <f t="shared" si="1"/>
        <v>11</v>
      </c>
      <c r="C19" s="20"/>
      <c r="D19" s="104"/>
      <c r="E19" s="85"/>
      <c r="F19" s="85"/>
      <c r="G19" s="85"/>
      <c r="H19" s="85"/>
      <c r="I19" s="82"/>
      <c r="J19" s="17">
        <f>+'CADENA DE SUMINISTROS'!Q19</f>
        <v>0</v>
      </c>
      <c r="K19" s="17">
        <v>0</v>
      </c>
    </row>
    <row r="20" spans="2:11" ht="14.5" x14ac:dyDescent="0.35">
      <c r="B20" s="9">
        <f t="shared" si="1"/>
        <v>12</v>
      </c>
      <c r="C20" s="20"/>
      <c r="D20" s="104"/>
      <c r="E20" s="85"/>
      <c r="F20" s="85"/>
      <c r="G20" s="85"/>
      <c r="H20" s="85"/>
      <c r="I20" s="82"/>
      <c r="J20" s="17">
        <f>+'CADENA DE SUMINISTROS'!Q20</f>
        <v>0</v>
      </c>
      <c r="K20" s="17">
        <f t="shared" ref="K20:K26" si="3">+J20</f>
        <v>0</v>
      </c>
    </row>
    <row r="21" spans="2:11" ht="15.75" customHeight="1" x14ac:dyDescent="0.35">
      <c r="B21" s="9">
        <f t="shared" si="1"/>
        <v>13</v>
      </c>
      <c r="C21" s="20"/>
      <c r="D21" s="104"/>
      <c r="E21" s="85"/>
      <c r="F21" s="85"/>
      <c r="G21" s="85"/>
      <c r="H21" s="85"/>
      <c r="I21" s="82"/>
      <c r="J21" s="17">
        <f>+'CADENA DE SUMINISTROS'!Q21</f>
        <v>0</v>
      </c>
      <c r="K21" s="17">
        <f t="shared" si="3"/>
        <v>0</v>
      </c>
    </row>
    <row r="22" spans="2:11" ht="15.75" customHeight="1" x14ac:dyDescent="0.35">
      <c r="B22" s="9">
        <f t="shared" si="1"/>
        <v>14</v>
      </c>
      <c r="C22" s="23"/>
      <c r="D22" s="107"/>
      <c r="E22" s="74"/>
      <c r="F22" s="74"/>
      <c r="G22" s="74"/>
      <c r="H22" s="74"/>
      <c r="I22" s="159"/>
      <c r="J22" s="17">
        <f>+'CADENA DE SUMINISTROS'!Q22</f>
        <v>0</v>
      </c>
      <c r="K22" s="17">
        <f t="shared" si="3"/>
        <v>0</v>
      </c>
    </row>
    <row r="23" spans="2:11" ht="15.75" customHeight="1" x14ac:dyDescent="0.35">
      <c r="B23" s="9">
        <f t="shared" si="1"/>
        <v>15</v>
      </c>
      <c r="C23" s="24"/>
      <c r="D23" s="126"/>
      <c r="E23" s="127"/>
      <c r="F23" s="127"/>
      <c r="G23" s="127"/>
      <c r="H23" s="127"/>
      <c r="I23" s="127"/>
      <c r="J23" s="17">
        <f>+'CADENA DE SUMINISTROS'!Q23</f>
        <v>0</v>
      </c>
      <c r="K23" s="17">
        <f t="shared" si="3"/>
        <v>0</v>
      </c>
    </row>
    <row r="24" spans="2:11" ht="15.75" customHeight="1" x14ac:dyDescent="0.35">
      <c r="B24" s="9">
        <f t="shared" si="1"/>
        <v>16</v>
      </c>
      <c r="C24" s="24"/>
      <c r="D24" s="126"/>
      <c r="E24" s="127"/>
      <c r="F24" s="127"/>
      <c r="G24" s="127"/>
      <c r="H24" s="127"/>
      <c r="I24" s="127"/>
      <c r="J24" s="17">
        <f>+'CADENA DE SUMINISTROS'!Q24</f>
        <v>0</v>
      </c>
      <c r="K24" s="17">
        <f t="shared" si="3"/>
        <v>0</v>
      </c>
    </row>
    <row r="25" spans="2:11" ht="15.75" customHeight="1" x14ac:dyDescent="0.35">
      <c r="B25" s="9">
        <f t="shared" si="1"/>
        <v>17</v>
      </c>
      <c r="C25" s="24"/>
      <c r="D25" s="126"/>
      <c r="E25" s="127"/>
      <c r="F25" s="127"/>
      <c r="G25" s="127"/>
      <c r="H25" s="127"/>
      <c r="I25" s="127"/>
      <c r="J25" s="17">
        <f>+'CADENA DE SUMINISTROS'!Q25</f>
        <v>0</v>
      </c>
      <c r="K25" s="17">
        <f t="shared" si="3"/>
        <v>0</v>
      </c>
    </row>
    <row r="26" spans="2:11" ht="15.75" customHeight="1" x14ac:dyDescent="0.35">
      <c r="B26" s="9">
        <f t="shared" si="1"/>
        <v>18</v>
      </c>
      <c r="C26" s="24"/>
      <c r="D26" s="126"/>
      <c r="E26" s="127"/>
      <c r="F26" s="127"/>
      <c r="G26" s="127"/>
      <c r="H26" s="127"/>
      <c r="I26" s="127"/>
      <c r="J26" s="17">
        <f>+'CADENA DE SUMINISTROS'!Q26</f>
        <v>0</v>
      </c>
      <c r="K26" s="17">
        <f t="shared" si="3"/>
        <v>0</v>
      </c>
    </row>
    <row r="27" spans="2:11" ht="15.75" customHeight="1" x14ac:dyDescent="0.35">
      <c r="B27" s="9">
        <f t="shared" si="1"/>
        <v>19</v>
      </c>
      <c r="C27" s="24"/>
      <c r="D27" s="126"/>
      <c r="E27" s="127"/>
      <c r="F27" s="127"/>
      <c r="G27" s="127"/>
      <c r="H27" s="127"/>
      <c r="I27" s="127"/>
      <c r="J27" s="17"/>
      <c r="K27" s="7"/>
    </row>
    <row r="28" spans="2:11" ht="15.75" customHeight="1" x14ac:dyDescent="0.35">
      <c r="B28" s="9">
        <f t="shared" si="1"/>
        <v>20</v>
      </c>
      <c r="C28" s="24"/>
      <c r="D28" s="126"/>
      <c r="E28" s="127"/>
      <c r="F28" s="127"/>
      <c r="G28" s="127"/>
      <c r="H28" s="127"/>
      <c r="I28" s="127"/>
      <c r="J28" s="17"/>
      <c r="K28" s="7"/>
    </row>
    <row r="29" spans="2:11" ht="15.75" customHeight="1" x14ac:dyDescent="0.35">
      <c r="B29" s="9">
        <f t="shared" si="1"/>
        <v>21</v>
      </c>
      <c r="C29" s="24"/>
      <c r="D29" s="158"/>
      <c r="E29" s="138"/>
      <c r="F29" s="138"/>
      <c r="G29" s="138"/>
      <c r="H29" s="138"/>
      <c r="I29" s="139"/>
      <c r="J29" s="17"/>
      <c r="K29" s="7"/>
    </row>
    <row r="30" spans="2:11" ht="15.75" customHeight="1" x14ac:dyDescent="0.35">
      <c r="B30" s="9">
        <f t="shared" si="1"/>
        <v>22</v>
      </c>
      <c r="C30" s="24"/>
      <c r="D30" s="126"/>
      <c r="E30" s="127"/>
      <c r="F30" s="127"/>
      <c r="G30" s="127"/>
      <c r="H30" s="127"/>
      <c r="I30" s="127"/>
      <c r="J30" s="17"/>
      <c r="K30" s="7"/>
    </row>
    <row r="31" spans="2:11" ht="15.75" customHeight="1" x14ac:dyDescent="0.35">
      <c r="B31" s="9">
        <f t="shared" si="1"/>
        <v>23</v>
      </c>
      <c r="C31" s="24"/>
      <c r="D31" s="126"/>
      <c r="E31" s="127"/>
      <c r="F31" s="127"/>
      <c r="G31" s="127"/>
      <c r="H31" s="127"/>
      <c r="I31" s="127"/>
      <c r="J31" s="17"/>
      <c r="K31" s="7"/>
    </row>
    <row r="32" spans="2:11" ht="15.75" customHeight="1" x14ac:dyDescent="0.35">
      <c r="B32" s="9">
        <f t="shared" si="1"/>
        <v>24</v>
      </c>
      <c r="C32" s="23"/>
      <c r="D32" s="107"/>
      <c r="E32" s="74"/>
      <c r="F32" s="74"/>
      <c r="G32" s="74"/>
      <c r="H32" s="74"/>
      <c r="I32" s="159"/>
      <c r="J32" s="17"/>
      <c r="K32" s="7"/>
    </row>
    <row r="33" spans="2:11" ht="15.75" customHeight="1" x14ac:dyDescent="0.35">
      <c r="B33" s="9">
        <f t="shared" si="1"/>
        <v>25</v>
      </c>
      <c r="C33" s="24"/>
      <c r="D33" s="25"/>
      <c r="E33" s="26"/>
      <c r="F33" s="27"/>
      <c r="G33" s="27"/>
      <c r="H33" s="27"/>
      <c r="I33" s="28"/>
      <c r="J33" s="17"/>
      <c r="K33" s="7"/>
    </row>
    <row r="34" spans="2:11" ht="15.75" customHeight="1" x14ac:dyDescent="0.35">
      <c r="B34" s="9">
        <f t="shared" si="1"/>
        <v>26</v>
      </c>
      <c r="C34" s="24"/>
      <c r="D34" s="160"/>
      <c r="E34" s="161"/>
      <c r="F34" s="161"/>
      <c r="G34" s="161"/>
      <c r="H34" s="161"/>
      <c r="I34" s="162"/>
      <c r="J34" s="17"/>
      <c r="K34" s="7"/>
    </row>
    <row r="35" spans="2:11" ht="15.75" customHeight="1" x14ac:dyDescent="0.35">
      <c r="B35" s="9">
        <f t="shared" si="1"/>
        <v>27</v>
      </c>
      <c r="C35" s="24"/>
      <c r="D35" s="126"/>
      <c r="E35" s="127"/>
      <c r="F35" s="127"/>
      <c r="G35" s="127"/>
      <c r="H35" s="127"/>
      <c r="I35" s="127"/>
      <c r="J35" s="17"/>
      <c r="K35" s="7"/>
    </row>
    <row r="36" spans="2:11" ht="15.75" customHeight="1" x14ac:dyDescent="0.35">
      <c r="B36" s="9">
        <f t="shared" si="1"/>
        <v>28</v>
      </c>
      <c r="C36" s="24"/>
      <c r="D36" s="126"/>
      <c r="E36" s="127"/>
      <c r="F36" s="127"/>
      <c r="G36" s="127"/>
      <c r="H36" s="127"/>
      <c r="I36" s="127"/>
      <c r="J36" s="17"/>
      <c r="K36" s="7"/>
    </row>
    <row r="37" spans="2:11" ht="15.75" customHeight="1" x14ac:dyDescent="0.35">
      <c r="B37" s="9">
        <f t="shared" si="1"/>
        <v>29</v>
      </c>
      <c r="C37" s="9"/>
      <c r="D37" s="84"/>
      <c r="E37" s="85"/>
      <c r="F37" s="85"/>
      <c r="G37" s="85"/>
      <c r="H37" s="85"/>
      <c r="I37" s="82"/>
      <c r="J37" s="17"/>
      <c r="K37" s="7"/>
    </row>
    <row r="38" spans="2:11" ht="15.75" customHeight="1" x14ac:dyDescent="0.35">
      <c r="B38" s="9">
        <f t="shared" si="1"/>
        <v>30</v>
      </c>
      <c r="C38" s="9"/>
      <c r="D38" s="84"/>
      <c r="E38" s="85"/>
      <c r="F38" s="85"/>
      <c r="G38" s="85"/>
      <c r="H38" s="85"/>
      <c r="I38" s="82"/>
      <c r="J38" s="17"/>
      <c r="K38" s="7"/>
    </row>
    <row r="39" spans="2:11" ht="15.75" customHeight="1" x14ac:dyDescent="0.35">
      <c r="B39" s="9">
        <f t="shared" si="1"/>
        <v>31</v>
      </c>
      <c r="C39" s="9"/>
      <c r="D39" s="84"/>
      <c r="E39" s="85"/>
      <c r="F39" s="85"/>
      <c r="G39" s="85"/>
      <c r="H39" s="85"/>
      <c r="I39" s="82"/>
      <c r="J39" s="17"/>
      <c r="K39" s="7"/>
    </row>
    <row r="40" spans="2:11" ht="15.75" customHeight="1" x14ac:dyDescent="0.35">
      <c r="B40" s="9">
        <f t="shared" si="1"/>
        <v>32</v>
      </c>
      <c r="C40" s="9"/>
      <c r="D40" s="84"/>
      <c r="E40" s="85"/>
      <c r="F40" s="85"/>
      <c r="G40" s="85"/>
      <c r="H40" s="85"/>
      <c r="I40" s="82"/>
      <c r="J40" s="17"/>
      <c r="K40" s="7"/>
    </row>
    <row r="41" spans="2:11" ht="15.75" customHeight="1" x14ac:dyDescent="0.35">
      <c r="B41" s="9">
        <f t="shared" si="1"/>
        <v>33</v>
      </c>
      <c r="C41" s="9"/>
      <c r="D41" s="84"/>
      <c r="E41" s="85"/>
      <c r="F41" s="85"/>
      <c r="G41" s="85"/>
      <c r="H41" s="85"/>
      <c r="I41" s="82"/>
      <c r="J41" s="17"/>
      <c r="K41" s="7"/>
    </row>
    <row r="42" spans="2:11" ht="15.75" customHeight="1" x14ac:dyDescent="0.35">
      <c r="B42" s="9">
        <f t="shared" si="1"/>
        <v>34</v>
      </c>
      <c r="C42" s="9"/>
      <c r="D42" s="84"/>
      <c r="E42" s="85"/>
      <c r="F42" s="85"/>
      <c r="G42" s="85"/>
      <c r="H42" s="85"/>
      <c r="I42" s="82"/>
      <c r="J42" s="17"/>
      <c r="K42" s="7"/>
    </row>
    <row r="43" spans="2:11" ht="15.75" customHeight="1" x14ac:dyDescent="0.35">
      <c r="B43" s="9">
        <f t="shared" si="1"/>
        <v>35</v>
      </c>
      <c r="C43" s="9"/>
      <c r="D43" s="84"/>
      <c r="E43" s="85"/>
      <c r="F43" s="85"/>
      <c r="G43" s="85"/>
      <c r="H43" s="85"/>
      <c r="I43" s="82"/>
      <c r="J43" s="17"/>
      <c r="K43" s="7"/>
    </row>
    <row r="44" spans="2:11" ht="15.75" customHeight="1" x14ac:dyDescent="0.35">
      <c r="B44" s="9">
        <f t="shared" si="1"/>
        <v>36</v>
      </c>
      <c r="C44" s="9"/>
      <c r="D44" s="84"/>
      <c r="E44" s="85"/>
      <c r="F44" s="85"/>
      <c r="G44" s="85"/>
      <c r="H44" s="85"/>
      <c r="I44" s="82"/>
      <c r="J44" s="17"/>
      <c r="K44" s="7"/>
    </row>
    <row r="45" spans="2:11" ht="15.75" customHeight="1" x14ac:dyDescent="0.35">
      <c r="B45" s="9">
        <f t="shared" si="1"/>
        <v>37</v>
      </c>
      <c r="C45" s="11"/>
      <c r="D45" s="84"/>
      <c r="E45" s="85"/>
      <c r="F45" s="85"/>
      <c r="G45" s="85"/>
      <c r="H45" s="85"/>
      <c r="I45" s="82"/>
      <c r="J45" s="17"/>
      <c r="K45" s="7"/>
    </row>
    <row r="46" spans="2:11" ht="15.75" customHeight="1" x14ac:dyDescent="0.35">
      <c r="B46" s="9">
        <f t="shared" si="1"/>
        <v>38</v>
      </c>
      <c r="C46" s="11"/>
      <c r="D46" s="84"/>
      <c r="E46" s="85"/>
      <c r="F46" s="85"/>
      <c r="G46" s="85"/>
      <c r="H46" s="85"/>
      <c r="I46" s="82"/>
      <c r="J46" s="17"/>
      <c r="K46" s="7"/>
    </row>
    <row r="47" spans="2:11" ht="15.75" customHeight="1" x14ac:dyDescent="0.35">
      <c r="B47" s="9">
        <f t="shared" si="1"/>
        <v>39</v>
      </c>
      <c r="C47" s="11"/>
      <c r="D47" s="84"/>
      <c r="E47" s="85"/>
      <c r="F47" s="85"/>
      <c r="G47" s="85"/>
      <c r="H47" s="85"/>
      <c r="I47" s="82"/>
      <c r="J47" s="17"/>
      <c r="K47" s="7"/>
    </row>
    <row r="48" spans="2:11" ht="15.75" customHeight="1" x14ac:dyDescent="0.35">
      <c r="B48" s="9">
        <f t="shared" si="1"/>
        <v>40</v>
      </c>
      <c r="C48" s="11"/>
      <c r="D48" s="84"/>
      <c r="E48" s="85"/>
      <c r="F48" s="85"/>
      <c r="G48" s="85"/>
      <c r="H48" s="85"/>
      <c r="I48" s="82"/>
      <c r="J48" s="17"/>
      <c r="K48" s="7"/>
    </row>
    <row r="49" spans="3:11" ht="15.75" customHeight="1" x14ac:dyDescent="0.35">
      <c r="C49" s="69"/>
      <c r="D49" s="70"/>
      <c r="E49" s="3"/>
    </row>
    <row r="50" spans="3:11" ht="15.75" customHeight="1" x14ac:dyDescent="0.35">
      <c r="C50" s="69"/>
      <c r="D50" s="70"/>
      <c r="E50" s="3"/>
      <c r="H50" s="81" t="s">
        <v>18</v>
      </c>
      <c r="I50" s="82"/>
      <c r="J50" s="7">
        <f>COUNTIF(K9:K48,"&gt;=70")</f>
        <v>0</v>
      </c>
      <c r="K50" s="3"/>
    </row>
    <row r="51" spans="3:11" ht="15.75" customHeight="1" x14ac:dyDescent="0.35">
      <c r="C51" s="69"/>
      <c r="D51" s="70"/>
      <c r="E51" s="2"/>
      <c r="H51" s="81" t="s">
        <v>19</v>
      </c>
      <c r="I51" s="82"/>
      <c r="J51" s="7">
        <f>COUNTIF(K9:K48,"&lt;70")</f>
        <v>18</v>
      </c>
      <c r="K51" s="3"/>
    </row>
    <row r="52" spans="3:11" ht="15.75" customHeight="1" x14ac:dyDescent="0.35">
      <c r="C52" s="69"/>
      <c r="D52" s="70"/>
      <c r="E52" s="70"/>
      <c r="H52" s="81" t="s">
        <v>20</v>
      </c>
      <c r="I52" s="82"/>
      <c r="J52" s="7">
        <f>COUNT(J9:J48)</f>
        <v>18</v>
      </c>
      <c r="K52" s="3"/>
    </row>
    <row r="53" spans="3:11" ht="15.75" customHeight="1" x14ac:dyDescent="0.35">
      <c r="C53" s="69"/>
      <c r="D53" s="70"/>
      <c r="E53" s="3"/>
      <c r="H53" s="83" t="s">
        <v>21</v>
      </c>
      <c r="I53" s="82"/>
      <c r="J53" s="13">
        <f>J50/J52</f>
        <v>0</v>
      </c>
      <c r="K53" s="18"/>
    </row>
    <row r="54" spans="3:11" ht="15.75" customHeight="1" x14ac:dyDescent="0.35">
      <c r="C54" s="69"/>
      <c r="D54" s="70"/>
      <c r="E54" s="3"/>
      <c r="H54" s="83" t="s">
        <v>22</v>
      </c>
      <c r="I54" s="82"/>
      <c r="J54" s="13">
        <f>J51/J52</f>
        <v>1</v>
      </c>
      <c r="K54" s="19"/>
    </row>
    <row r="55" spans="3:11" ht="15.75" customHeight="1" x14ac:dyDescent="0.35">
      <c r="C55" s="69"/>
      <c r="D55" s="70"/>
      <c r="E55" s="2"/>
    </row>
    <row r="56" spans="3:11" ht="15.75" customHeight="1" x14ac:dyDescent="0.35">
      <c r="C56" s="3"/>
      <c r="D56" s="3"/>
      <c r="E56" s="2"/>
    </row>
    <row r="57" spans="3:11" ht="15.75" customHeight="1" x14ac:dyDescent="0.35"/>
    <row r="58" spans="3:11" ht="15.75" customHeight="1" x14ac:dyDescent="0.35">
      <c r="J58" s="69"/>
      <c r="K58" s="70"/>
    </row>
    <row r="59" spans="3:11" ht="15.75" customHeight="1" x14ac:dyDescent="0.35">
      <c r="J59" s="90"/>
      <c r="K59" s="70"/>
    </row>
    <row r="60" spans="3:11" ht="15.75" customHeight="1" x14ac:dyDescent="0.35"/>
    <row r="61" spans="3:11" ht="15.75" customHeight="1" x14ac:dyDescent="0.35"/>
    <row r="62" spans="3:11" ht="15.75" customHeight="1" x14ac:dyDescent="0.35"/>
    <row r="63" spans="3:11" ht="15.75" customHeight="1" x14ac:dyDescent="0.35"/>
    <row r="64" spans="3:11" ht="15.75" customHeight="1" x14ac:dyDescent="0.35"/>
    <row r="65" ht="15.75" customHeight="1" x14ac:dyDescent="0.35"/>
    <row r="66" ht="15.75" customHeight="1" x14ac:dyDescent="0.35"/>
    <row r="67" ht="15.75" customHeight="1" x14ac:dyDescent="0.35"/>
    <row r="68" ht="15.75" customHeight="1" x14ac:dyDescent="0.35"/>
    <row r="69" ht="15.75" customHeight="1" x14ac:dyDescent="0.35"/>
    <row r="70" ht="15.75" customHeight="1" x14ac:dyDescent="0.35"/>
    <row r="71" ht="15.75" customHeight="1" x14ac:dyDescent="0.35"/>
    <row r="72" ht="15.75" customHeight="1" x14ac:dyDescent="0.35"/>
    <row r="73" ht="15.75" customHeight="1" x14ac:dyDescent="0.35"/>
    <row r="74" ht="15.75" customHeight="1" x14ac:dyDescent="0.35"/>
    <row r="75" ht="15.75" customHeight="1" x14ac:dyDescent="0.35"/>
    <row r="76" ht="15.75" customHeight="1" x14ac:dyDescent="0.35"/>
    <row r="77" ht="15.75" customHeight="1" x14ac:dyDescent="0.35"/>
    <row r="78" ht="15.75" customHeight="1" x14ac:dyDescent="0.35"/>
    <row r="79" ht="15.75" customHeight="1" x14ac:dyDescent="0.35"/>
    <row r="80" ht="15.75" customHeight="1" x14ac:dyDescent="0.35"/>
    <row r="81" ht="15.75" customHeight="1" x14ac:dyDescent="0.35"/>
    <row r="82" ht="15.75" customHeight="1" x14ac:dyDescent="0.35"/>
    <row r="83" ht="15.75" customHeight="1" x14ac:dyDescent="0.35"/>
    <row r="84" ht="15.75" customHeight="1" x14ac:dyDescent="0.35"/>
    <row r="85" ht="15.75" customHeight="1" x14ac:dyDescent="0.35"/>
    <row r="86" ht="15.75" customHeight="1" x14ac:dyDescent="0.35"/>
    <row r="87" ht="15.75" customHeight="1" x14ac:dyDescent="0.35"/>
    <row r="88" ht="15.75" customHeight="1" x14ac:dyDescent="0.35"/>
    <row r="89" ht="15.75" customHeight="1" x14ac:dyDescent="0.35"/>
    <row r="90" ht="15.75" customHeight="1" x14ac:dyDescent="0.35"/>
    <row r="91" ht="15.75" customHeight="1" x14ac:dyDescent="0.35"/>
    <row r="92" ht="15.75" customHeight="1" x14ac:dyDescent="0.35"/>
    <row r="93" ht="15.75" customHeight="1" x14ac:dyDescent="0.35"/>
    <row r="94" ht="15.75" customHeight="1" x14ac:dyDescent="0.35"/>
    <row r="95" ht="15.75" customHeight="1" x14ac:dyDescent="0.35"/>
    <row r="96" ht="15.75" customHeight="1" x14ac:dyDescent="0.35"/>
    <row r="97" ht="15.75" customHeight="1" x14ac:dyDescent="0.35"/>
    <row r="98" ht="15.75" customHeight="1" x14ac:dyDescent="0.35"/>
    <row r="99" ht="15.75" customHeight="1" x14ac:dyDescent="0.35"/>
    <row r="100" ht="15.75" customHeight="1" x14ac:dyDescent="0.35"/>
  </sheetData>
  <mergeCells count="60">
    <mergeCell ref="D8:I8"/>
    <mergeCell ref="D9:I9"/>
    <mergeCell ref="D13:I13"/>
    <mergeCell ref="B2:K2"/>
    <mergeCell ref="C3:K3"/>
    <mergeCell ref="D4:G4"/>
    <mergeCell ref="J4:K4"/>
    <mergeCell ref="D6:G6"/>
    <mergeCell ref="I6:J6"/>
    <mergeCell ref="D12:I12"/>
    <mergeCell ref="D23:I23"/>
    <mergeCell ref="D10:I10"/>
    <mergeCell ref="D11:I11"/>
    <mergeCell ref="D14:I14"/>
    <mergeCell ref="D15:I15"/>
    <mergeCell ref="D16:I16"/>
    <mergeCell ref="D17:I17"/>
    <mergeCell ref="D18:I18"/>
    <mergeCell ref="D19:I19"/>
    <mergeCell ref="D20:I20"/>
    <mergeCell ref="D21:I21"/>
    <mergeCell ref="D22:I22"/>
    <mergeCell ref="C54:D54"/>
    <mergeCell ref="C50:D50"/>
    <mergeCell ref="D25:I25"/>
    <mergeCell ref="D26:I26"/>
    <mergeCell ref="D27:I27"/>
    <mergeCell ref="D28:I28"/>
    <mergeCell ref="D29:I29"/>
    <mergeCell ref="D30:I30"/>
    <mergeCell ref="D39:I39"/>
    <mergeCell ref="D40:I40"/>
    <mergeCell ref="D41:I41"/>
    <mergeCell ref="D48:I48"/>
    <mergeCell ref="C53:D53"/>
    <mergeCell ref="H52:I52"/>
    <mergeCell ref="C52:E52"/>
    <mergeCell ref="D24:I24"/>
    <mergeCell ref="D31:I31"/>
    <mergeCell ref="D32:I32"/>
    <mergeCell ref="C51:D51"/>
    <mergeCell ref="C49:D49"/>
    <mergeCell ref="H50:I50"/>
    <mergeCell ref="H51:I51"/>
    <mergeCell ref="J59:K59"/>
    <mergeCell ref="H53:I53"/>
    <mergeCell ref="H54:I54"/>
    <mergeCell ref="J58:K58"/>
    <mergeCell ref="D34:I34"/>
    <mergeCell ref="D37:I37"/>
    <mergeCell ref="D42:I42"/>
    <mergeCell ref="D43:I43"/>
    <mergeCell ref="D44:I44"/>
    <mergeCell ref="D45:I45"/>
    <mergeCell ref="D46:I46"/>
    <mergeCell ref="D47:I47"/>
    <mergeCell ref="D35:I35"/>
    <mergeCell ref="D36:I36"/>
    <mergeCell ref="D38:I38"/>
    <mergeCell ref="C55:D55"/>
  </mergeCells>
  <pageMargins left="0.70866141732283472" right="0.70866141732283472" top="0.74803149606299213" bottom="0.74803149606299213" header="0" footer="0"/>
  <pageSetup scale="8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GESTIÒN DE LA PRODUC I</vt:lpstr>
      <vt:lpstr>GESTION PRODUC I</vt:lpstr>
      <vt:lpstr>CADENA DE SUMINISTROS</vt:lpstr>
      <vt:lpstr>LOGISTICA INTELIG Y SOST</vt:lpstr>
      <vt:lpstr>LOGIST INTELIG Y SOST</vt:lpstr>
      <vt:lpstr>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Yari Alfaro</cp:lastModifiedBy>
  <cp:lastPrinted>2023-03-14T22:59:01Z</cp:lastPrinted>
  <dcterms:created xsi:type="dcterms:W3CDTF">2023-03-14T19:16:59Z</dcterms:created>
  <dcterms:modified xsi:type="dcterms:W3CDTF">2025-04-10T19:38:28Z</dcterms:modified>
</cp:coreProperties>
</file>