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3\"/>
    </mc:Choice>
  </mc:AlternateContent>
  <xr:revisionPtr revIDLastSave="0" documentId="13_ncr:1_{A3DD0645-BFC6-4259-A350-05F7BAFA1D40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GESTIÒN DE LA PRODUC I" sheetId="7" r:id="rId1"/>
    <sheet name="GESTION PRODUC I" sheetId="8" r:id="rId2"/>
    <sheet name="CADENA DE SUMINISTROS" sheetId="1" r:id="rId3"/>
    <sheet name="LOGISTICA INTELIG Y SOST" sheetId="10" r:id="rId4"/>
    <sheet name="LOGIST INTELIG Y SOST" sheetId="4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B25" i="8"/>
  <c r="B26" i="8"/>
  <c r="B27" i="8"/>
  <c r="B28" i="8"/>
  <c r="B29" i="8"/>
  <c r="B30" i="8"/>
  <c r="B31" i="8"/>
  <c r="B32" i="8" s="1"/>
  <c r="B33" i="8" s="1"/>
  <c r="B34" i="8" s="1"/>
  <c r="B35" i="8" s="1"/>
  <c r="B36" i="8" s="1"/>
  <c r="J52" i="4"/>
  <c r="J51" i="4"/>
  <c r="J52" i="8"/>
  <c r="J50" i="8"/>
  <c r="J51" i="8"/>
  <c r="J52" i="7"/>
  <c r="J51" i="7"/>
  <c r="Q52" i="10" l="1"/>
  <c r="P52" i="10"/>
  <c r="O52" i="10"/>
  <c r="N52" i="10"/>
  <c r="M52" i="10"/>
  <c r="L52" i="10"/>
  <c r="K52" i="10"/>
  <c r="J52" i="10"/>
  <c r="Q51" i="10"/>
  <c r="Q54" i="10" s="1"/>
  <c r="P51" i="10"/>
  <c r="P54" i="10" s="1"/>
  <c r="O51" i="10"/>
  <c r="O54" i="10" s="1"/>
  <c r="N51" i="10"/>
  <c r="N54" i="10" s="1"/>
  <c r="M51" i="10"/>
  <c r="M54" i="10" s="1"/>
  <c r="L51" i="10"/>
  <c r="L54" i="10" s="1"/>
  <c r="K51" i="10"/>
  <c r="K54" i="10" s="1"/>
  <c r="J51" i="10"/>
  <c r="J54" i="10" s="1"/>
  <c r="Q50" i="10"/>
  <c r="Q53" i="10" s="1"/>
  <c r="P50" i="10"/>
  <c r="P53" i="10" s="1"/>
  <c r="O50" i="10"/>
  <c r="O53" i="10" s="1"/>
  <c r="N50" i="10"/>
  <c r="N53" i="10" s="1"/>
  <c r="M50" i="10"/>
  <c r="M53" i="10" s="1"/>
  <c r="L50" i="10"/>
  <c r="L53" i="10" s="1"/>
  <c r="K50" i="10"/>
  <c r="K53" i="10" s="1"/>
  <c r="J50" i="10"/>
  <c r="J53" i="10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11" i="4"/>
  <c r="B12" i="4"/>
  <c r="B13" i="4"/>
  <c r="P52" i="8"/>
  <c r="O52" i="8"/>
  <c r="N52" i="8"/>
  <c r="M52" i="8"/>
  <c r="L52" i="8"/>
  <c r="K52" i="8"/>
  <c r="P51" i="8"/>
  <c r="O51" i="8"/>
  <c r="N51" i="8"/>
  <c r="M51" i="8"/>
  <c r="L51" i="8"/>
  <c r="K51" i="8"/>
  <c r="K54" i="8" s="1"/>
  <c r="P50" i="8"/>
  <c r="O50" i="8"/>
  <c r="N50" i="8"/>
  <c r="M50" i="8"/>
  <c r="L50" i="8"/>
  <c r="K50" i="8"/>
  <c r="K53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M54" i="7" s="1"/>
  <c r="L51" i="7"/>
  <c r="K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L54" i="8" l="1"/>
  <c r="L53" i="8"/>
  <c r="L54" i="7"/>
  <c r="O53" i="8"/>
  <c r="M54" i="8"/>
  <c r="N54" i="8"/>
  <c r="M53" i="8"/>
  <c r="O54" i="8"/>
  <c r="N53" i="8"/>
  <c r="P54" i="8"/>
  <c r="P53" i="8"/>
  <c r="K54" i="7"/>
  <c r="K53" i="7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M54" i="4" s="1"/>
  <c r="L51" i="4"/>
  <c r="K51" i="4"/>
  <c r="J54" i="4"/>
  <c r="Q50" i="4"/>
  <c r="Q53" i="4" s="1"/>
  <c r="P50" i="4"/>
  <c r="P53" i="4" s="1"/>
  <c r="O50" i="4"/>
  <c r="O53" i="4" s="1"/>
  <c r="N50" i="4"/>
  <c r="N53" i="4" s="1"/>
  <c r="M50" i="4"/>
  <c r="M53" i="4" s="1"/>
  <c r="L50" i="4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L53" i="1" l="1"/>
  <c r="L54" i="4"/>
  <c r="L53" i="4"/>
  <c r="K53" i="4"/>
  <c r="K54" i="4"/>
  <c r="M53" i="1"/>
  <c r="N53" i="1"/>
  <c r="O53" i="1"/>
  <c r="P53" i="1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<sst xmlns="http://schemas.openxmlformats.org/spreadsheetml/2006/main" count="399" uniqueCount="222">
  <si>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</si>
  <si>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</si>
  <si>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</si>
  <si>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</si>
  <si>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</si>
  <si>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</si>
  <si>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</si>
  <si>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</si>
  <si>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</si>
  <si>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</si>
  <si>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</si>
  <si>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</si>
  <si>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</si>
  <si>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</si>
  <si>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</si>
  <si>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</si>
  <si>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</si>
  <si>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</si>
  <si>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</si>
  <si>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</si>
  <si>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</si>
  <si>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</si>
  <si>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</si>
  <si>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</si>
  <si>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</si>
  <si>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</si>
  <si>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</si>
  <si>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</si>
  <si>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</si>
  <si>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</si>
  <si>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</si>
  <si>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</si>
  <si>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</si>
  <si>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</si>
  <si>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</si>
  <si>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</si>
  <si>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</si>
  <si>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</si>
  <si>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</si>
  <si>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</si>
  <si>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</si>
  <si>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</si>
  <si>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</si>
  <si>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</si>
  <si>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</si>
  <si>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</si>
  <si>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</si>
  <si>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</si>
  <si>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</si>
  <si>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</si>
  <si>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</si>
  <si>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</si>
  <si>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</si>
  <si>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</si>
  <si>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</si>
  <si>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</si>
  <si>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</si>
  <si>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</si>
  <si>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</si>
  <si>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</si>
  <si>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</si>
  <si>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</si>
  <si>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</si>
  <si>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</si>
  <si>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</si>
  <si>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</si>
  <si>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</si>
  <si>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</si>
  <si>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</si>
  <si>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</si>
  <si>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</si>
  <si>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</si>
  <si>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</si>
  <si>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</si>
  <si>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</si>
  <si>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</si>
  <si>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</si>
  <si>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</si>
  <si>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</si>
  <si>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</si>
  <si>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</si>
  <si>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</si>
  <si>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</si>
  <si>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</si>
  <si>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</si>
  <si>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</si>
  <si>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</si>
  <si>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</si>
  <si>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</si>
  <si>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</si>
  <si>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</si>
  <si>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</si>
  <si>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</si>
  <si>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</si>
  <si>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</si>
  <si>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</si>
  <si>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</si>
  <si>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XOLO XOLO MIRIAM</t>
  </si>
  <si>
    <t>ZETINA MONDRAGON JOSE ANTONIO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</si>
  <si>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</si>
  <si>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</si>
  <si>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</si>
  <si>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</si>
  <si>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</si>
  <si>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</si>
  <si>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</si>
  <si>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</si>
  <si>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</si>
  <si>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</si>
  <si>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</si>
  <si>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</si>
  <si>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</si>
  <si>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</si>
  <si>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</si>
  <si>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</si>
  <si>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</si>
  <si>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</si>
  <si>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</si>
  <si>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</si>
  <si>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</si>
  <si>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</si>
  <si>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</si>
  <si>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</si>
  <si>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</si>
  <si>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</si>
  <si>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</si>
  <si>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</si>
  <si>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</si>
  <si>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</si>
  <si>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</si>
  <si>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</si>
  <si>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</si>
  <si>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</si>
  <si>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</si>
  <si>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</si>
  <si>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</si>
  <si>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</si>
  <si>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</si>
  <si>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</si>
  <si>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</si>
  <si>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</si>
  <si>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</si>
  <si>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</si>
  <si>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</si>
  <si>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</si>
  <si>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</si>
  <si>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</si>
  <si>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221U0481</t>
  </si>
  <si>
    <t>221U0484</t>
  </si>
  <si>
    <t>221U0485</t>
  </si>
  <si>
    <t>221U0487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</si>
  <si>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</si>
  <si>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</si>
  <si>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</si>
  <si>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</si>
  <si>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</si>
  <si>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</si>
  <si>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</si>
  <si>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</si>
  <si>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</si>
  <si>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</si>
  <si>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</si>
  <si>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</si>
  <si>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 xml:space="preserve">IXTEPAN BUSTAMANTE JORGE LUIS </t>
  </si>
  <si>
    <t>IXTEPAN CHIPOL CESAR SAUL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</si>
  <si>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</si>
  <si>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</si>
  <si>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</si>
  <si>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</si>
  <si>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</si>
  <si>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</si>
  <si>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</si>
  <si>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</si>
  <si>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</si>
  <si>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</si>
  <si>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</si>
  <si>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</si>
  <si>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</si>
  <si>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</si>
  <si>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</si>
  <si>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</si>
  <si>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</si>
  <si>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</si>
  <si>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</si>
  <si>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</si>
  <si>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</si>
  <si>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</si>
  <si>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</si>
  <si>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221U0453</t>
  </si>
  <si>
    <t>221U0454</t>
  </si>
  <si>
    <t>221U0458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</si>
  <si>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</si>
  <si>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</si>
  <si>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</si>
  <si>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</si>
  <si>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</si>
  <si>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</si>
  <si>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</si>
  <si>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</si>
  <si>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</si>
  <si>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</si>
  <si>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</si>
  <si>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</si>
  <si>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FEBRERO-JUNIO 25</t>
  </si>
  <si>
    <t>GESTIÒN DE LA PRODUCCIÒN I</t>
  </si>
  <si>
    <t>607 A</t>
  </si>
  <si>
    <t>M.A.D.I.E. YARI DE LA LUZ ALFARO CARVAJAL</t>
  </si>
  <si>
    <t>HERNANDEZ BURGOS JORGE</t>
  </si>
  <si>
    <t>MARTINEZ ASCAÑO KENIA MARIA</t>
  </si>
  <si>
    <t>221U0463</t>
  </si>
  <si>
    <t>607 B</t>
  </si>
  <si>
    <t>CADENA DE SUMINISTROS</t>
  </si>
  <si>
    <t>807 A</t>
  </si>
  <si>
    <t>221U485</t>
  </si>
  <si>
    <t>LOGISTICA INTELIGENTE Y SOSTENIBLE</t>
  </si>
  <si>
    <t>807 B</t>
  </si>
  <si>
    <t>211U0405</t>
  </si>
  <si>
    <t>LOPEZ BENITES DAMARIS</t>
  </si>
  <si>
    <t>MALDONADO MALAGA MARIA JOSÈ</t>
  </si>
  <si>
    <t>. YARI DE LA LUZ ALFARO CARVAJAL</t>
  </si>
  <si>
    <t>MENDOZA IGNOT HANNIA ITZEL</t>
  </si>
  <si>
    <t>211U0460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</si>
</sst>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2" borderId="2" xfId="0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2" borderId="2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0" borderId="2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4" fontId="2" fillId="3" borderId="7" xfId="0" applyNumberFormat="1" applyFont="1" applyFill="1" applyBorder="1"/>
    <xf numFmtId="1" fontId="4" fillId="4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2" fillId="3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4" fillId="0" borderId="7" xfId="0" applyFont="1" applyBorder="1"/>
    <xf numFmtId="0" fontId="6" fillId="3" borderId="33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/>
    </xf>
    <xf numFmtId="0" fontId="14" fillId="3" borderId="7" xfId="0" applyFont="1" applyFill="1" applyBorder="1"/>
    <xf numFmtId="4" fontId="15" fillId="3" borderId="7" xfId="0" applyNumberFormat="1" applyFont="1" applyFill="1" applyBorder="1" applyAlignment="1">
      <alignment horizontal="center"/>
    </xf>
    <xf numFmtId="4" fontId="15" fillId="3" borderId="7" xfId="0" applyNumberFormat="1" applyFont="1" applyFill="1" applyBorder="1"/>
    <xf numFmtId="0" fontId="9" fillId="0" borderId="3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4" fontId="15" fillId="3" borderId="41" xfId="0" applyNumberFormat="1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2" fillId="3" borderId="7" xfId="0" applyNumberFormat="1" applyFont="1" applyFill="1" applyBorder="1"/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0" applyFont="1" applyBorder="1"/>
    <xf numFmtId="0" fontId="12" fillId="0" borderId="25" xfId="0" applyFont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10" xfId="0" applyFont="1" applyBorder="1"/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6" fillId="0" borderId="7" xfId="0" applyFont="1" applyBorder="1"/>
    <xf numFmtId="0" fontId="7" fillId="0" borderId="7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3" borderId="19" xfId="0" applyFont="1" applyFill="1" applyBorder="1" applyAlignment="1">
      <alignment horizontal="left"/>
    </xf>
    <xf numFmtId="0" fontId="12" fillId="0" borderId="3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left"/>
    </xf>
    <xf numFmtId="0" fontId="6" fillId="3" borderId="36" xfId="0" applyFont="1" applyFill="1" applyBorder="1" applyAlignment="1">
      <alignment horizontal="left"/>
    </xf>
    <xf numFmtId="0" fontId="6" fillId="3" borderId="37" xfId="0" applyFont="1" applyFill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4" fillId="3" borderId="32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3" borderId="39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40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55562</xdr:colOff>
      <xdr:row>53</xdr:row>
      <xdr:rowOff>44980</xdr:rowOff>
    </xdr:from>
    <xdr:to>
      <xdr:col>12</xdr:col>
      <xdr:colOff>508809</xdr:colOff>
      <xdr:row>56</xdr:row>
      <xdr:rowOff>192773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325437</xdr:colOff>
      <xdr:row>54</xdr:row>
      <xdr:rowOff>119063</xdr:rowOff>
    </xdr:from>
    <xdr:to>
      <xdr:col>13</xdr:col>
      <xdr:colOff>217768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53</xdr:row>
      <xdr:rowOff>177272</xdr:rowOff>
    </xdr:from>
    <xdr:to>
      <xdr:col>12</xdr:col>
      <xdr:colOff>540559</xdr:colOff>
      <xdr:row>57</xdr:row>
      <xdr:rowOff>129273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AE2328-4C0D-4DA9-8C23-DD9643819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51747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opLeftCell="A29" zoomScale="110" zoomScaleNormal="110" workbookViewId="0">
      <selection activeCell="M40" sqref="M40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76" t="s">
        <v>204</v>
      </c>
      <c r="E4" s="77"/>
      <c r="F4" s="77"/>
      <c r="G4" s="77"/>
      <c r="I4" t="s">
        <v>3</v>
      </c>
      <c r="J4" s="78" t="s">
        <v>205</v>
      </c>
      <c r="K4" s="77"/>
      <c r="M4" t="s">
        <v>4</v>
      </c>
      <c r="N4" s="79">
        <v>45791</v>
      </c>
      <c r="O4" s="77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8" t="s">
        <v>203</v>
      </c>
      <c r="E6" s="77"/>
      <c r="F6" s="77"/>
      <c r="G6" s="77"/>
      <c r="I6" s="80" t="s">
        <v>6</v>
      </c>
      <c r="J6" s="74"/>
      <c r="K6" s="81" t="s">
        <v>206</v>
      </c>
      <c r="L6" s="77"/>
      <c r="M6" s="77"/>
      <c r="N6" s="77"/>
      <c r="O6" s="77"/>
      <c r="P6" s="77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8" t="s">
        <v>127</v>
      </c>
      <c r="D9" s="85" t="s">
        <v>99</v>
      </c>
      <c r="E9" s="86"/>
      <c r="F9" s="86"/>
      <c r="G9" s="86"/>
      <c r="H9" s="86"/>
      <c r="I9" s="87"/>
      <c r="J9" s="39">
        <v>91</v>
      </c>
      <c r="K9" s="7">
        <v>96</v>
      </c>
      <c r="L9" s="7">
        <v>98</v>
      </c>
      <c r="M9" s="7"/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8" t="s">
        <v>128</v>
      </c>
      <c r="D10" s="70" t="s">
        <v>100</v>
      </c>
      <c r="E10" s="71"/>
      <c r="F10" s="71"/>
      <c r="G10" s="71"/>
      <c r="H10" s="71"/>
      <c r="I10" s="72"/>
      <c r="J10" s="39">
        <v>88</v>
      </c>
      <c r="K10" s="7">
        <v>93</v>
      </c>
      <c r="L10" s="7">
        <v>90</v>
      </c>
      <c r="M10" s="7"/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8" t="s">
        <v>129</v>
      </c>
      <c r="D11" s="88" t="s">
        <v>101</v>
      </c>
      <c r="E11" s="71"/>
      <c r="F11" s="71"/>
      <c r="G11" s="71"/>
      <c r="H11" s="71"/>
      <c r="I11" s="72"/>
      <c r="J11" s="39">
        <v>90</v>
      </c>
      <c r="K11" s="7">
        <v>93</v>
      </c>
      <c r="L11" s="7">
        <v>96</v>
      </c>
      <c r="M11" s="7"/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8" t="s">
        <v>130</v>
      </c>
      <c r="D12" s="88" t="s">
        <v>102</v>
      </c>
      <c r="E12" s="71"/>
      <c r="F12" s="71"/>
      <c r="G12" s="71"/>
      <c r="H12" s="71"/>
      <c r="I12" s="72"/>
      <c r="J12" s="39">
        <v>96</v>
      </c>
      <c r="K12" s="7">
        <v>97</v>
      </c>
      <c r="L12" s="7">
        <v>98</v>
      </c>
      <c r="M12" s="7"/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8" t="s">
        <v>131</v>
      </c>
      <c r="D13" s="70" t="s">
        <v>103</v>
      </c>
      <c r="E13" s="71"/>
      <c r="F13" s="71"/>
      <c r="G13" s="71"/>
      <c r="H13" s="71"/>
      <c r="I13" s="72"/>
      <c r="J13" s="39">
        <v>96</v>
      </c>
      <c r="K13" s="7">
        <v>94</v>
      </c>
      <c r="L13" s="7">
        <v>98</v>
      </c>
      <c r="M13" s="7"/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8" t="s">
        <v>132</v>
      </c>
      <c r="D14" s="90" t="s">
        <v>104</v>
      </c>
      <c r="E14" s="91"/>
      <c r="F14" s="91"/>
      <c r="G14" s="91"/>
      <c r="H14" s="91"/>
      <c r="I14" s="99"/>
      <c r="J14" s="39">
        <v>92</v>
      </c>
      <c r="K14" s="7">
        <v>93</v>
      </c>
      <c r="L14" s="7">
        <v>96</v>
      </c>
      <c r="M14" s="7"/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8" t="s">
        <v>133</v>
      </c>
      <c r="D15" s="85" t="s">
        <v>105</v>
      </c>
      <c r="E15" s="86"/>
      <c r="F15" s="86"/>
      <c r="G15" s="86"/>
      <c r="H15" s="86"/>
      <c r="I15" s="87"/>
      <c r="J15" s="39">
        <v>100</v>
      </c>
      <c r="K15" s="7">
        <v>100</v>
      </c>
      <c r="L15" s="7">
        <v>100</v>
      </c>
      <c r="M15" s="7"/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8" t="s">
        <v>134</v>
      </c>
      <c r="D16" s="70" t="s">
        <v>106</v>
      </c>
      <c r="E16" s="71"/>
      <c r="F16" s="71"/>
      <c r="G16" s="71"/>
      <c r="H16" s="71"/>
      <c r="I16" s="72"/>
      <c r="J16" s="39">
        <v>91</v>
      </c>
      <c r="K16" s="64">
        <v>0</v>
      </c>
      <c r="L16" s="64">
        <v>0</v>
      </c>
      <c r="M16" s="7"/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8" t="s">
        <v>135</v>
      </c>
      <c r="D17" s="70" t="s">
        <v>107</v>
      </c>
      <c r="E17" s="71"/>
      <c r="F17" s="71"/>
      <c r="G17" s="71"/>
      <c r="H17" s="71"/>
      <c r="I17" s="72"/>
      <c r="J17" s="39">
        <v>100</v>
      </c>
      <c r="K17" s="7">
        <v>97</v>
      </c>
      <c r="L17" s="7">
        <v>100</v>
      </c>
      <c r="M17" s="7"/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8" t="s">
        <v>136</v>
      </c>
      <c r="D18" s="90" t="s">
        <v>108</v>
      </c>
      <c r="E18" s="91"/>
      <c r="F18" s="91"/>
      <c r="G18" s="91"/>
      <c r="H18" s="91"/>
      <c r="I18" s="99"/>
      <c r="J18" s="39">
        <v>93</v>
      </c>
      <c r="K18" s="7">
        <v>96</v>
      </c>
      <c r="L18" s="7">
        <v>96</v>
      </c>
      <c r="M18" s="7"/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8" t="s">
        <v>137</v>
      </c>
      <c r="D19" s="85" t="s">
        <v>109</v>
      </c>
      <c r="E19" s="86"/>
      <c r="F19" s="86"/>
      <c r="G19" s="86"/>
      <c r="H19" s="86"/>
      <c r="I19" s="87"/>
      <c r="J19" s="39">
        <v>94</v>
      </c>
      <c r="K19" s="7">
        <v>91</v>
      </c>
      <c r="L19" s="7">
        <v>99</v>
      </c>
      <c r="M19" s="7"/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8" t="s">
        <v>138</v>
      </c>
      <c r="D20" s="70" t="s">
        <v>110</v>
      </c>
      <c r="E20" s="71"/>
      <c r="F20" s="71"/>
      <c r="G20" s="71"/>
      <c r="H20" s="71"/>
      <c r="I20" s="72"/>
      <c r="J20" s="39">
        <v>94</v>
      </c>
      <c r="K20" s="7">
        <v>92</v>
      </c>
      <c r="L20" s="7">
        <v>86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139</v>
      </c>
      <c r="D21" s="70" t="s">
        <v>111</v>
      </c>
      <c r="E21" s="71"/>
      <c r="F21" s="71"/>
      <c r="G21" s="71"/>
      <c r="H21" s="71"/>
      <c r="I21" s="72"/>
      <c r="J21" s="39">
        <v>93</v>
      </c>
      <c r="K21" s="64">
        <v>0</v>
      </c>
      <c r="L21" s="7">
        <v>70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140</v>
      </c>
      <c r="D22" s="70" t="s">
        <v>112</v>
      </c>
      <c r="E22" s="71"/>
      <c r="F22" s="71"/>
      <c r="G22" s="71"/>
      <c r="H22" s="71"/>
      <c r="I22" s="72"/>
      <c r="J22" s="39">
        <v>86</v>
      </c>
      <c r="K22" s="7">
        <v>93</v>
      </c>
      <c r="L22" s="7">
        <v>96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8" t="s">
        <v>141</v>
      </c>
      <c r="D23" s="70" t="s">
        <v>113</v>
      </c>
      <c r="E23" s="71"/>
      <c r="F23" s="71"/>
      <c r="G23" s="71"/>
      <c r="H23" s="71"/>
      <c r="I23" s="72"/>
      <c r="J23" s="39">
        <v>91</v>
      </c>
      <c r="K23" s="64">
        <v>0</v>
      </c>
      <c r="L23" s="64">
        <v>0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8" t="s">
        <v>142</v>
      </c>
      <c r="D24" s="70" t="s">
        <v>114</v>
      </c>
      <c r="E24" s="71"/>
      <c r="F24" s="71"/>
      <c r="G24" s="71"/>
      <c r="H24" s="71"/>
      <c r="I24" s="72"/>
      <c r="J24" s="39">
        <v>88</v>
      </c>
      <c r="K24" s="7">
        <v>91</v>
      </c>
      <c r="L24" s="7">
        <v>91</v>
      </c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8" t="s">
        <v>143</v>
      </c>
      <c r="D25" s="70" t="s">
        <v>115</v>
      </c>
      <c r="E25" s="71"/>
      <c r="F25" s="71"/>
      <c r="G25" s="71"/>
      <c r="H25" s="71"/>
      <c r="I25" s="72"/>
      <c r="J25" s="39">
        <v>94</v>
      </c>
      <c r="K25" s="7">
        <v>90</v>
      </c>
      <c r="L25" s="7">
        <v>90</v>
      </c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144</v>
      </c>
      <c r="D26" s="70" t="s">
        <v>116</v>
      </c>
      <c r="E26" s="71"/>
      <c r="F26" s="71"/>
      <c r="G26" s="71"/>
      <c r="H26" s="71"/>
      <c r="I26" s="72"/>
      <c r="J26" s="39">
        <v>82</v>
      </c>
      <c r="K26" s="64">
        <v>0</v>
      </c>
      <c r="L26" s="64">
        <v>0</v>
      </c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145</v>
      </c>
      <c r="D27" s="70" t="s">
        <v>117</v>
      </c>
      <c r="E27" s="71"/>
      <c r="F27" s="71"/>
      <c r="G27" s="71"/>
      <c r="H27" s="71"/>
      <c r="I27" s="72"/>
      <c r="J27" s="39">
        <v>96</v>
      </c>
      <c r="K27" s="7">
        <v>97</v>
      </c>
      <c r="L27" s="7">
        <v>97</v>
      </c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146</v>
      </c>
      <c r="D28" s="70" t="s">
        <v>118</v>
      </c>
      <c r="E28" s="71"/>
      <c r="F28" s="71"/>
      <c r="G28" s="71"/>
      <c r="H28" s="71"/>
      <c r="I28" s="72"/>
      <c r="J28" s="39">
        <v>98</v>
      </c>
      <c r="K28" s="7">
        <v>96</v>
      </c>
      <c r="L28" s="7">
        <v>96</v>
      </c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190</v>
      </c>
      <c r="D29" s="70" t="s">
        <v>207</v>
      </c>
      <c r="E29" s="71"/>
      <c r="F29" s="71"/>
      <c r="G29" s="71"/>
      <c r="H29" s="71"/>
      <c r="I29" s="72"/>
      <c r="J29" s="61">
        <v>0</v>
      </c>
      <c r="K29" s="64">
        <v>0</v>
      </c>
      <c r="L29" s="64">
        <v>0</v>
      </c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209</v>
      </c>
      <c r="D30" s="88" t="s">
        <v>208</v>
      </c>
      <c r="E30" s="71"/>
      <c r="F30" s="71"/>
      <c r="G30" s="71"/>
      <c r="H30" s="71"/>
      <c r="I30" s="72"/>
      <c r="J30" s="39">
        <v>96</v>
      </c>
      <c r="K30" s="7">
        <v>94</v>
      </c>
      <c r="L30" s="7">
        <v>94</v>
      </c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147</v>
      </c>
      <c r="D31" s="70" t="s">
        <v>119</v>
      </c>
      <c r="E31" s="71"/>
      <c r="F31" s="71"/>
      <c r="G31" s="71"/>
      <c r="H31" s="71"/>
      <c r="I31" s="72"/>
      <c r="J31" s="39">
        <v>88</v>
      </c>
      <c r="K31" s="64">
        <v>0</v>
      </c>
      <c r="L31" s="64">
        <v>0</v>
      </c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8" t="s">
        <v>147</v>
      </c>
      <c r="D32" s="70" t="s">
        <v>120</v>
      </c>
      <c r="E32" s="71"/>
      <c r="F32" s="71"/>
      <c r="G32" s="71"/>
      <c r="H32" s="71"/>
      <c r="I32" s="72"/>
      <c r="J32" s="39">
        <v>90</v>
      </c>
      <c r="K32" s="7">
        <v>94</v>
      </c>
      <c r="L32" s="7">
        <v>94</v>
      </c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8" t="s">
        <v>147</v>
      </c>
      <c r="D33" s="70" t="s">
        <v>121</v>
      </c>
      <c r="E33" s="71"/>
      <c r="F33" s="71"/>
      <c r="G33" s="71"/>
      <c r="H33" s="71"/>
      <c r="I33" s="72"/>
      <c r="J33" s="39">
        <v>98</v>
      </c>
      <c r="K33" s="7">
        <v>100</v>
      </c>
      <c r="L33" s="7">
        <v>100</v>
      </c>
      <c r="M33" s="7"/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8" t="s">
        <v>147</v>
      </c>
      <c r="D34" s="88" t="s">
        <v>122</v>
      </c>
      <c r="E34" s="71"/>
      <c r="F34" s="71"/>
      <c r="G34" s="71"/>
      <c r="H34" s="71"/>
      <c r="I34" s="72"/>
      <c r="J34" s="39">
        <v>86</v>
      </c>
      <c r="K34" s="7">
        <v>84</v>
      </c>
      <c r="L34" s="7">
        <v>84</v>
      </c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147</v>
      </c>
      <c r="D35" s="88" t="s">
        <v>123</v>
      </c>
      <c r="E35" s="71"/>
      <c r="F35" s="71"/>
      <c r="G35" s="71"/>
      <c r="H35" s="71"/>
      <c r="I35" s="72"/>
      <c r="J35" s="39">
        <v>90</v>
      </c>
      <c r="K35" s="7">
        <v>90</v>
      </c>
      <c r="L35" s="7">
        <v>90</v>
      </c>
      <c r="M35" s="7"/>
      <c r="N35" s="7"/>
      <c r="O35" s="7"/>
      <c r="P35" s="7"/>
      <c r="Q35" s="10"/>
    </row>
    <row r="36" spans="2:17" ht="15.75" customHeight="1" x14ac:dyDescent="0.35">
      <c r="B36" s="36">
        <f t="shared" si="0"/>
        <v>28</v>
      </c>
      <c r="C36" s="38" t="s">
        <v>148</v>
      </c>
      <c r="D36" s="88" t="s">
        <v>124</v>
      </c>
      <c r="E36" s="71"/>
      <c r="F36" s="71"/>
      <c r="G36" s="71"/>
      <c r="H36" s="71"/>
      <c r="I36" s="72"/>
      <c r="J36" s="39">
        <v>98</v>
      </c>
      <c r="K36" s="7">
        <v>96</v>
      </c>
      <c r="L36" s="7">
        <v>96</v>
      </c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 t="s">
        <v>149</v>
      </c>
      <c r="D37" s="88" t="s">
        <v>125</v>
      </c>
      <c r="E37" s="71"/>
      <c r="F37" s="71"/>
      <c r="G37" s="71"/>
      <c r="H37" s="71"/>
      <c r="I37" s="72"/>
      <c r="J37" s="39">
        <v>89</v>
      </c>
      <c r="K37" s="64">
        <v>0</v>
      </c>
      <c r="L37" s="64">
        <v>0</v>
      </c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 t="s">
        <v>150</v>
      </c>
      <c r="D38" s="90" t="s">
        <v>126</v>
      </c>
      <c r="E38" s="91"/>
      <c r="F38" s="91"/>
      <c r="G38" s="91"/>
      <c r="H38" s="91"/>
      <c r="I38" s="92"/>
      <c r="J38" s="39">
        <v>100</v>
      </c>
      <c r="K38" s="7">
        <v>100</v>
      </c>
      <c r="L38" s="7">
        <v>100</v>
      </c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90"/>
      <c r="E39" s="91"/>
      <c r="F39" s="91"/>
      <c r="G39" s="91"/>
      <c r="H39" s="91"/>
      <c r="I39" s="92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9"/>
      <c r="E40" s="93"/>
      <c r="F40" s="93"/>
      <c r="G40" s="93"/>
      <c r="H40" s="93"/>
      <c r="I40" s="94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9"/>
      <c r="E41" s="83"/>
      <c r="F41" s="83"/>
      <c r="G41" s="83"/>
      <c r="H41" s="83"/>
      <c r="I41" s="84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9"/>
      <c r="E42" s="83"/>
      <c r="F42" s="83"/>
      <c r="G42" s="83"/>
      <c r="H42" s="83"/>
      <c r="I42" s="84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9"/>
      <c r="E43" s="83"/>
      <c r="F43" s="83"/>
      <c r="G43" s="83"/>
      <c r="H43" s="83"/>
      <c r="I43" s="84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9"/>
      <c r="E44" s="83"/>
      <c r="F44" s="83"/>
      <c r="G44" s="83"/>
      <c r="H44" s="83"/>
      <c r="I44" s="84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9"/>
      <c r="E45" s="83"/>
      <c r="F45" s="83"/>
      <c r="G45" s="83"/>
      <c r="H45" s="83"/>
      <c r="I45" s="84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9"/>
      <c r="E46" s="83"/>
      <c r="F46" s="83"/>
      <c r="G46" s="83"/>
      <c r="H46" s="83"/>
      <c r="I46" s="84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9"/>
      <c r="E47" s="83"/>
      <c r="F47" s="83"/>
      <c r="G47" s="83"/>
      <c r="H47" s="83"/>
      <c r="I47" s="84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9"/>
      <c r="E48" s="83"/>
      <c r="F48" s="83"/>
      <c r="G48" s="83"/>
      <c r="H48" s="83"/>
      <c r="I48" s="84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80"/>
      <c r="D49" s="74"/>
      <c r="E49" s="3"/>
    </row>
    <row r="50" spans="3:17" ht="15.75" customHeight="1" x14ac:dyDescent="0.35">
      <c r="C50" s="80"/>
      <c r="D50" s="74"/>
      <c r="E50" s="3"/>
      <c r="H50" s="82" t="s">
        <v>18</v>
      </c>
      <c r="I50" s="84"/>
      <c r="J50" s="7">
        <f t="shared" ref="J50:Q50" si="1">COUNTIF(J9:J48,"&gt;=70")</f>
        <v>29</v>
      </c>
      <c r="K50" s="7">
        <f t="shared" si="1"/>
        <v>23</v>
      </c>
      <c r="L50" s="7">
        <f t="shared" si="1"/>
        <v>24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80"/>
      <c r="D51" s="74"/>
      <c r="E51" s="2"/>
      <c r="H51" s="82" t="s">
        <v>19</v>
      </c>
      <c r="I51" s="84"/>
      <c r="J51" s="7">
        <f>COUNTIF(J9:J48,"&lt;70")</f>
        <v>1</v>
      </c>
      <c r="K51" s="7">
        <f t="shared" ref="K51:Q51" si="2">COUNTIF(K9:K49,"&lt;70")</f>
        <v>7</v>
      </c>
      <c r="L51" s="7">
        <f t="shared" si="2"/>
        <v>6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80"/>
      <c r="D52" s="74"/>
      <c r="E52" s="74"/>
      <c r="H52" s="82" t="s">
        <v>20</v>
      </c>
      <c r="I52" s="84"/>
      <c r="J52" s="7">
        <f>COUNT(J9:J48)</f>
        <v>30</v>
      </c>
      <c r="K52" s="7">
        <f t="shared" ref="K52:Q52" si="3">COUNT(K9:K48)</f>
        <v>30</v>
      </c>
      <c r="L52" s="7">
        <f t="shared" si="3"/>
        <v>30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80"/>
      <c r="D53" s="74"/>
      <c r="E53" s="3"/>
      <c r="H53" s="95" t="s">
        <v>21</v>
      </c>
      <c r="I53" s="84"/>
      <c r="J53" s="13">
        <f t="shared" ref="J53:Q53" si="4">J50/J52</f>
        <v>0.96666666666666667</v>
      </c>
      <c r="K53" s="14">
        <f t="shared" si="4"/>
        <v>0.76666666666666672</v>
      </c>
      <c r="L53" s="14">
        <f t="shared" si="4"/>
        <v>0.8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80"/>
      <c r="D54" s="74"/>
      <c r="E54" s="3"/>
      <c r="H54" s="95" t="s">
        <v>22</v>
      </c>
      <c r="I54" s="84"/>
      <c r="J54" s="13">
        <f t="shared" ref="J54:Q54" si="5">J51/J52</f>
        <v>3.3333333333333333E-2</v>
      </c>
      <c r="K54" s="13">
        <f t="shared" si="5"/>
        <v>0.23333333333333334</v>
      </c>
      <c r="L54" s="14">
        <f t="shared" si="5"/>
        <v>0.2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80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6"/>
      <c r="K58" s="77"/>
      <c r="L58" s="77"/>
      <c r="M58" s="77"/>
      <c r="N58" s="77"/>
      <c r="O58" s="77"/>
      <c r="P58" s="77"/>
    </row>
    <row r="59" spans="3:17" ht="15.75" customHeight="1" x14ac:dyDescent="0.35">
      <c r="J59" s="97" t="s">
        <v>23</v>
      </c>
      <c r="K59" s="98"/>
      <c r="L59" s="98"/>
      <c r="M59" s="98"/>
      <c r="N59" s="98"/>
      <c r="O59" s="98"/>
      <c r="P59" s="98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7" zoomScale="120" zoomScaleNormal="120" workbookViewId="0">
      <selection activeCell="L37" sqref="L3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3.816406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76" t="s">
        <v>204</v>
      </c>
      <c r="E4" s="77"/>
      <c r="F4" s="77"/>
      <c r="G4" s="77"/>
      <c r="I4" t="s">
        <v>3</v>
      </c>
      <c r="J4" s="78" t="s">
        <v>210</v>
      </c>
      <c r="K4" s="77"/>
      <c r="M4" t="s">
        <v>4</v>
      </c>
      <c r="N4" s="79">
        <v>45791</v>
      </c>
      <c r="O4" s="77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8" t="s">
        <v>203</v>
      </c>
      <c r="E6" s="77"/>
      <c r="F6" s="77"/>
      <c r="G6" s="77"/>
      <c r="I6" s="80" t="s">
        <v>6</v>
      </c>
      <c r="J6" s="74"/>
      <c r="K6" s="81" t="s">
        <v>206</v>
      </c>
      <c r="L6" s="77"/>
      <c r="M6" s="77"/>
      <c r="N6" s="77"/>
      <c r="O6" s="77"/>
      <c r="P6" s="77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8" t="s">
        <v>177</v>
      </c>
      <c r="D9" s="100" t="s">
        <v>151</v>
      </c>
      <c r="E9" s="101"/>
      <c r="F9" s="101"/>
      <c r="G9" s="101"/>
      <c r="H9" s="101"/>
      <c r="I9" s="102"/>
      <c r="J9" s="39">
        <v>98</v>
      </c>
      <c r="K9" s="7">
        <v>98</v>
      </c>
      <c r="L9" s="7">
        <v>99</v>
      </c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0" t="s">
        <v>130</v>
      </c>
      <c r="D10" s="100" t="s">
        <v>152</v>
      </c>
      <c r="E10" s="101"/>
      <c r="F10" s="101"/>
      <c r="G10" s="101"/>
      <c r="H10" s="101"/>
      <c r="I10" s="102"/>
      <c r="J10" s="39">
        <v>89</v>
      </c>
      <c r="K10" s="7">
        <v>81</v>
      </c>
      <c r="L10" s="7">
        <v>91</v>
      </c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0" t="s">
        <v>178</v>
      </c>
      <c r="D11" s="103" t="s">
        <v>153</v>
      </c>
      <c r="E11" s="104"/>
      <c r="F11" s="104"/>
      <c r="G11" s="104"/>
      <c r="H11" s="104"/>
      <c r="I11" s="105"/>
      <c r="J11" s="39">
        <v>98</v>
      </c>
      <c r="K11" s="7">
        <v>99</v>
      </c>
      <c r="L11" s="7">
        <v>100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0" t="s">
        <v>179</v>
      </c>
      <c r="D12" s="110" t="s">
        <v>154</v>
      </c>
      <c r="E12" s="110"/>
      <c r="F12" s="110"/>
      <c r="G12" s="110"/>
      <c r="H12" s="110"/>
      <c r="I12" s="110"/>
      <c r="J12" s="39">
        <v>90</v>
      </c>
      <c r="K12" s="7">
        <v>82</v>
      </c>
      <c r="L12" s="7">
        <v>92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38" t="s">
        <v>180</v>
      </c>
      <c r="D13" s="32" t="s">
        <v>155</v>
      </c>
      <c r="E13" s="35"/>
      <c r="F13" s="35"/>
      <c r="G13" s="35"/>
      <c r="H13" s="35"/>
      <c r="I13" s="52"/>
      <c r="J13" s="39">
        <v>98</v>
      </c>
      <c r="K13" s="7">
        <v>98</v>
      </c>
      <c r="L13" s="7">
        <v>100</v>
      </c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8" t="s">
        <v>181</v>
      </c>
      <c r="D14" s="32" t="s">
        <v>156</v>
      </c>
      <c r="E14" s="35"/>
      <c r="F14" s="35"/>
      <c r="G14" s="35"/>
      <c r="H14" s="35"/>
      <c r="I14" s="52"/>
      <c r="J14" s="39">
        <v>95</v>
      </c>
      <c r="K14" s="7">
        <v>98</v>
      </c>
      <c r="L14" s="7">
        <v>100</v>
      </c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8" t="s">
        <v>182</v>
      </c>
      <c r="D15" s="85" t="s">
        <v>157</v>
      </c>
      <c r="E15" s="86"/>
      <c r="F15" s="86"/>
      <c r="G15" s="86"/>
      <c r="H15" s="86"/>
      <c r="I15" s="87"/>
      <c r="J15" s="39">
        <v>98</v>
      </c>
      <c r="K15" s="7">
        <v>99</v>
      </c>
      <c r="L15" s="7">
        <v>100</v>
      </c>
      <c r="M15" s="7"/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8" t="s">
        <v>183</v>
      </c>
      <c r="D16" s="88" t="s">
        <v>158</v>
      </c>
      <c r="E16" s="71"/>
      <c r="F16" s="71"/>
      <c r="G16" s="71"/>
      <c r="H16" s="71"/>
      <c r="I16" s="72"/>
      <c r="J16" s="39">
        <v>94</v>
      </c>
      <c r="K16" s="7">
        <v>98</v>
      </c>
      <c r="L16" s="7">
        <v>97</v>
      </c>
      <c r="M16" s="7"/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8" t="s">
        <v>184</v>
      </c>
      <c r="D17" s="111" t="s">
        <v>159</v>
      </c>
      <c r="E17" s="91"/>
      <c r="F17" s="91"/>
      <c r="G17" s="91"/>
      <c r="H17" s="91"/>
      <c r="I17" s="99"/>
      <c r="J17" s="39">
        <v>95</v>
      </c>
      <c r="K17" s="7">
        <v>99</v>
      </c>
      <c r="L17" s="7">
        <v>100</v>
      </c>
      <c r="M17" s="7"/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8" t="s">
        <v>185</v>
      </c>
      <c r="D18" s="112" t="s">
        <v>160</v>
      </c>
      <c r="E18" s="86"/>
      <c r="F18" s="86"/>
      <c r="G18" s="86"/>
      <c r="H18" s="86"/>
      <c r="I18" s="87"/>
      <c r="J18" s="39">
        <v>85</v>
      </c>
      <c r="K18" s="7">
        <v>80</v>
      </c>
      <c r="L18" s="7">
        <v>86</v>
      </c>
      <c r="M18" s="7"/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8" t="s">
        <v>186</v>
      </c>
      <c r="D19" s="88" t="s">
        <v>161</v>
      </c>
      <c r="E19" s="71"/>
      <c r="F19" s="71"/>
      <c r="G19" s="71"/>
      <c r="H19" s="71"/>
      <c r="I19" s="72"/>
      <c r="J19" s="39">
        <v>93</v>
      </c>
      <c r="K19" s="7">
        <v>99</v>
      </c>
      <c r="L19" s="7">
        <v>100</v>
      </c>
      <c r="M19" s="7"/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8" t="s">
        <v>187</v>
      </c>
      <c r="D20" s="88" t="s">
        <v>162</v>
      </c>
      <c r="E20" s="71"/>
      <c r="F20" s="71"/>
      <c r="G20" s="71"/>
      <c r="H20" s="71"/>
      <c r="I20" s="72"/>
      <c r="J20" s="39">
        <v>87</v>
      </c>
      <c r="K20" s="7">
        <v>97</v>
      </c>
      <c r="L20" s="7">
        <v>77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188</v>
      </c>
      <c r="D21" s="88" t="s">
        <v>163</v>
      </c>
      <c r="E21" s="71"/>
      <c r="F21" s="71"/>
      <c r="G21" s="71"/>
      <c r="H21" s="71"/>
      <c r="I21" s="72"/>
      <c r="J21" s="39">
        <v>96</v>
      </c>
      <c r="K21" s="7">
        <v>98</v>
      </c>
      <c r="L21" s="7">
        <v>99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189</v>
      </c>
      <c r="D22" s="70" t="s">
        <v>164</v>
      </c>
      <c r="E22" s="71"/>
      <c r="F22" s="71"/>
      <c r="G22" s="71"/>
      <c r="H22" s="71"/>
      <c r="I22" s="72"/>
      <c r="J22" s="39">
        <v>100</v>
      </c>
      <c r="K22" s="7">
        <v>98</v>
      </c>
      <c r="L22" s="7">
        <v>100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40" t="s">
        <v>221</v>
      </c>
      <c r="D23" s="113" t="s">
        <v>220</v>
      </c>
      <c r="E23" s="113"/>
      <c r="F23" s="113"/>
      <c r="G23" s="113"/>
      <c r="H23" s="113"/>
      <c r="I23" s="114"/>
      <c r="J23" s="61">
        <v>0</v>
      </c>
      <c r="K23" s="64">
        <v>0</v>
      </c>
      <c r="L23" s="64">
        <v>0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40" t="s">
        <v>216</v>
      </c>
      <c r="D24" s="113" t="s">
        <v>217</v>
      </c>
      <c r="E24" s="113"/>
      <c r="F24" s="113"/>
      <c r="G24" s="113"/>
      <c r="H24" s="113"/>
      <c r="I24" s="114"/>
      <c r="J24" s="61">
        <v>0</v>
      </c>
      <c r="K24" s="64">
        <v>0</v>
      </c>
      <c r="L24" s="64">
        <v>0</v>
      </c>
      <c r="M24" s="7"/>
      <c r="N24" s="7"/>
      <c r="O24" s="7"/>
      <c r="P24" s="7"/>
      <c r="Q24" s="10"/>
    </row>
    <row r="25" spans="2:17" ht="15.75" customHeight="1" x14ac:dyDescent="0.35">
      <c r="B25" s="21">
        <f>B24+1</f>
        <v>17</v>
      </c>
      <c r="C25" s="38" t="s">
        <v>191</v>
      </c>
      <c r="D25" s="88" t="s">
        <v>165</v>
      </c>
      <c r="E25" s="71"/>
      <c r="F25" s="71"/>
      <c r="G25" s="71"/>
      <c r="H25" s="71"/>
      <c r="I25" s="72"/>
      <c r="J25" s="67">
        <v>100</v>
      </c>
      <c r="K25" s="68">
        <v>98</v>
      </c>
      <c r="L25" s="7">
        <v>100</v>
      </c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192</v>
      </c>
      <c r="D26" s="88" t="s">
        <v>166</v>
      </c>
      <c r="E26" s="71"/>
      <c r="F26" s="71"/>
      <c r="G26" s="71"/>
      <c r="H26" s="71"/>
      <c r="I26" s="72"/>
      <c r="J26" s="65">
        <v>0</v>
      </c>
      <c r="K26" s="66">
        <v>0</v>
      </c>
      <c r="L26" s="64">
        <v>0</v>
      </c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193</v>
      </c>
      <c r="D27" s="88" t="s">
        <v>167</v>
      </c>
      <c r="E27" s="71"/>
      <c r="F27" s="71"/>
      <c r="G27" s="71"/>
      <c r="H27" s="71"/>
      <c r="I27" s="72"/>
      <c r="J27" s="39">
        <v>100</v>
      </c>
      <c r="K27" s="7">
        <v>99</v>
      </c>
      <c r="L27" s="7">
        <v>100</v>
      </c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194</v>
      </c>
      <c r="D28" s="88" t="s">
        <v>168</v>
      </c>
      <c r="E28" s="71"/>
      <c r="F28" s="71"/>
      <c r="G28" s="71"/>
      <c r="H28" s="71"/>
      <c r="I28" s="72"/>
      <c r="J28" s="39">
        <v>100</v>
      </c>
      <c r="K28" s="7">
        <v>98</v>
      </c>
      <c r="L28" s="7">
        <v>98</v>
      </c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195</v>
      </c>
      <c r="D29" s="88" t="s">
        <v>169</v>
      </c>
      <c r="E29" s="71"/>
      <c r="F29" s="71"/>
      <c r="G29" s="71"/>
      <c r="H29" s="71"/>
      <c r="I29" s="72"/>
      <c r="J29" s="61">
        <v>0</v>
      </c>
      <c r="K29" s="7">
        <v>91</v>
      </c>
      <c r="L29" s="7">
        <v>84</v>
      </c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196</v>
      </c>
      <c r="D30" s="106" t="s">
        <v>170</v>
      </c>
      <c r="E30" s="107"/>
      <c r="F30" s="107"/>
      <c r="G30" s="107"/>
      <c r="H30" s="107"/>
      <c r="I30" s="108"/>
      <c r="J30" s="39">
        <v>95</v>
      </c>
      <c r="K30" s="7">
        <v>98</v>
      </c>
      <c r="L30" s="7">
        <v>99</v>
      </c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197</v>
      </c>
      <c r="D31" s="106" t="s">
        <v>171</v>
      </c>
      <c r="E31" s="107"/>
      <c r="F31" s="107"/>
      <c r="G31" s="107"/>
      <c r="H31" s="107"/>
      <c r="I31" s="108"/>
      <c r="J31" s="39">
        <v>98</v>
      </c>
      <c r="K31" s="7">
        <v>98</v>
      </c>
      <c r="L31" s="7">
        <v>100</v>
      </c>
      <c r="M31" s="7"/>
      <c r="N31" s="7"/>
      <c r="O31" s="7"/>
      <c r="P31" s="7"/>
      <c r="Q31" s="10"/>
    </row>
    <row r="32" spans="2:17" ht="15.75" customHeight="1" x14ac:dyDescent="0.35">
      <c r="B32" s="21">
        <f t="shared" si="0"/>
        <v>24</v>
      </c>
      <c r="C32" s="38" t="s">
        <v>198</v>
      </c>
      <c r="D32" s="88" t="s">
        <v>172</v>
      </c>
      <c r="E32" s="71"/>
      <c r="F32" s="71"/>
      <c r="G32" s="71"/>
      <c r="H32" s="71"/>
      <c r="I32" s="72"/>
      <c r="J32" s="39">
        <v>97</v>
      </c>
      <c r="K32" s="7">
        <v>98</v>
      </c>
      <c r="L32" s="7">
        <v>100</v>
      </c>
      <c r="M32" s="7"/>
      <c r="N32" s="7"/>
      <c r="O32" s="7"/>
      <c r="P32" s="7"/>
      <c r="Q32" s="10"/>
    </row>
    <row r="33" spans="2:17" ht="15.75" customHeight="1" x14ac:dyDescent="0.35">
      <c r="B33" s="9">
        <f t="shared" si="0"/>
        <v>25</v>
      </c>
      <c r="C33" s="38" t="s">
        <v>199</v>
      </c>
      <c r="D33" s="88" t="s">
        <v>173</v>
      </c>
      <c r="E33" s="71"/>
      <c r="F33" s="71"/>
      <c r="G33" s="71"/>
      <c r="H33" s="71"/>
      <c r="I33" s="72"/>
      <c r="J33" s="39">
        <v>100</v>
      </c>
      <c r="K33" s="7">
        <v>99</v>
      </c>
      <c r="L33" s="7">
        <v>100</v>
      </c>
      <c r="M33" s="7"/>
      <c r="N33" s="7"/>
      <c r="O33" s="7"/>
      <c r="P33" s="7"/>
      <c r="Q33" s="10"/>
    </row>
    <row r="34" spans="2:17" ht="15.75" customHeight="1" x14ac:dyDescent="0.35">
      <c r="B34" s="33">
        <f t="shared" si="0"/>
        <v>26</v>
      </c>
      <c r="C34" s="38" t="s">
        <v>200</v>
      </c>
      <c r="D34" s="88" t="s">
        <v>174</v>
      </c>
      <c r="E34" s="71"/>
      <c r="F34" s="71"/>
      <c r="G34" s="71"/>
      <c r="H34" s="71"/>
      <c r="I34" s="72"/>
      <c r="J34" s="39">
        <v>95</v>
      </c>
      <c r="K34" s="7">
        <v>98</v>
      </c>
      <c r="L34" s="7">
        <v>100</v>
      </c>
      <c r="M34" s="7"/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201</v>
      </c>
      <c r="D35" s="88" t="s">
        <v>175</v>
      </c>
      <c r="E35" s="71"/>
      <c r="F35" s="71"/>
      <c r="G35" s="71"/>
      <c r="H35" s="71"/>
      <c r="I35" s="72"/>
      <c r="J35" s="39">
        <v>98</v>
      </c>
      <c r="K35" s="7">
        <v>98</v>
      </c>
      <c r="L35" s="7">
        <v>99</v>
      </c>
      <c r="M35" s="7"/>
      <c r="N35" s="7"/>
      <c r="O35" s="7"/>
      <c r="P35" s="7"/>
      <c r="Q35" s="10"/>
    </row>
    <row r="36" spans="2:17" ht="15.75" customHeight="1" x14ac:dyDescent="0.35">
      <c r="B36" s="34">
        <f t="shared" si="0"/>
        <v>28</v>
      </c>
      <c r="C36" s="38" t="s">
        <v>202</v>
      </c>
      <c r="D36" s="88" t="s">
        <v>176</v>
      </c>
      <c r="E36" s="71"/>
      <c r="F36" s="71"/>
      <c r="G36" s="71"/>
      <c r="H36" s="71"/>
      <c r="I36" s="72"/>
      <c r="J36" s="39">
        <v>100</v>
      </c>
      <c r="K36" s="7">
        <v>98</v>
      </c>
      <c r="L36" s="7">
        <v>100</v>
      </c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/>
      <c r="D37" s="88"/>
      <c r="E37" s="71"/>
      <c r="F37" s="71"/>
      <c r="G37" s="71"/>
      <c r="H37" s="71"/>
      <c r="I37" s="72"/>
      <c r="J37" s="39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/>
      <c r="D38" s="88"/>
      <c r="E38" s="71"/>
      <c r="F38" s="71"/>
      <c r="G38" s="71"/>
      <c r="H38" s="71"/>
      <c r="I38" s="109"/>
      <c r="J38" s="39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70"/>
      <c r="E39" s="71"/>
      <c r="F39" s="71"/>
      <c r="G39" s="71"/>
      <c r="H39" s="71"/>
      <c r="I39" s="109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8"/>
      <c r="D40" s="90"/>
      <c r="E40" s="91"/>
      <c r="F40" s="91"/>
      <c r="G40" s="91"/>
      <c r="H40" s="91"/>
      <c r="I40" s="92"/>
      <c r="J40" s="39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9"/>
      <c r="E41" s="83"/>
      <c r="F41" s="83"/>
      <c r="G41" s="83"/>
      <c r="H41" s="83"/>
      <c r="I41" s="84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9"/>
      <c r="E42" s="83"/>
      <c r="F42" s="83"/>
      <c r="G42" s="83"/>
      <c r="H42" s="83"/>
      <c r="I42" s="84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9"/>
      <c r="E43" s="83"/>
      <c r="F43" s="83"/>
      <c r="G43" s="83"/>
      <c r="H43" s="83"/>
      <c r="I43" s="84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9"/>
      <c r="E44" s="83"/>
      <c r="F44" s="83"/>
      <c r="G44" s="83"/>
      <c r="H44" s="83"/>
      <c r="I44" s="84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9"/>
      <c r="E45" s="83"/>
      <c r="F45" s="83"/>
      <c r="G45" s="83"/>
      <c r="H45" s="83"/>
      <c r="I45" s="84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9"/>
      <c r="E46" s="83"/>
      <c r="F46" s="83"/>
      <c r="G46" s="83"/>
      <c r="H46" s="83"/>
      <c r="I46" s="84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9"/>
      <c r="E47" s="83"/>
      <c r="F47" s="83"/>
      <c r="G47" s="83"/>
      <c r="H47" s="83"/>
      <c r="I47" s="84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9"/>
      <c r="E48" s="83"/>
      <c r="F48" s="83"/>
      <c r="G48" s="83"/>
      <c r="H48" s="83"/>
      <c r="I48" s="84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80"/>
      <c r="D49" s="74"/>
      <c r="E49" s="3"/>
    </row>
    <row r="50" spans="3:17" ht="15.75" customHeight="1" x14ac:dyDescent="0.35">
      <c r="C50" s="80"/>
      <c r="D50" s="74"/>
      <c r="E50" s="3"/>
      <c r="H50" s="82" t="s">
        <v>18</v>
      </c>
      <c r="I50" s="84"/>
      <c r="J50" s="7">
        <f t="shared" ref="J50:Q50" si="1">COUNTIF(J9:J48,"&gt;=70")</f>
        <v>24</v>
      </c>
      <c r="K50" s="7">
        <f t="shared" si="1"/>
        <v>25</v>
      </c>
      <c r="L50" s="7">
        <f t="shared" si="1"/>
        <v>25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80"/>
      <c r="D51" s="74"/>
      <c r="E51" s="2"/>
      <c r="H51" s="82" t="s">
        <v>19</v>
      </c>
      <c r="I51" s="84"/>
      <c r="J51" s="7">
        <f>COUNTIF(J9:J48,"&lt;70")</f>
        <v>4</v>
      </c>
      <c r="K51" s="7">
        <f t="shared" ref="K51:Q51" si="2">COUNTIF(K9:K49,"&lt;70")</f>
        <v>3</v>
      </c>
      <c r="L51" s="7">
        <f t="shared" si="2"/>
        <v>3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80"/>
      <c r="D52" s="74"/>
      <c r="E52" s="74"/>
      <c r="H52" s="82" t="s">
        <v>20</v>
      </c>
      <c r="I52" s="84"/>
      <c r="J52" s="7">
        <f t="shared" ref="J52:Q52" si="3">COUNT(J9:J48)</f>
        <v>28</v>
      </c>
      <c r="K52" s="7">
        <f t="shared" si="3"/>
        <v>28</v>
      </c>
      <c r="L52" s="7">
        <f t="shared" si="3"/>
        <v>28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80"/>
      <c r="D53" s="74"/>
      <c r="E53" s="3"/>
      <c r="H53" s="95" t="s">
        <v>21</v>
      </c>
      <c r="I53" s="84"/>
      <c r="J53" s="13">
        <f t="shared" ref="J53:Q53" si="4">J50/J52</f>
        <v>0.8571428571428571</v>
      </c>
      <c r="K53" s="14">
        <f t="shared" si="4"/>
        <v>0.8928571428571429</v>
      </c>
      <c r="L53" s="14">
        <f t="shared" si="4"/>
        <v>0.8928571428571429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80"/>
      <c r="D54" s="74"/>
      <c r="E54" s="3"/>
      <c r="H54" s="95" t="s">
        <v>22</v>
      </c>
      <c r="I54" s="84"/>
      <c r="J54" s="13">
        <f t="shared" ref="J54:Q54" si="5">J51/J52</f>
        <v>0.14285714285714285</v>
      </c>
      <c r="K54" s="13">
        <f t="shared" si="5"/>
        <v>0.10714285714285714</v>
      </c>
      <c r="L54" s="14">
        <f t="shared" si="5"/>
        <v>0.10714285714285714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80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6"/>
      <c r="K58" s="77"/>
      <c r="L58" s="77"/>
      <c r="M58" s="77"/>
      <c r="N58" s="77"/>
      <c r="O58" s="77"/>
      <c r="P58" s="77"/>
    </row>
    <row r="59" spans="3:17" ht="15.75" customHeight="1" x14ac:dyDescent="0.35">
      <c r="J59" s="97" t="s">
        <v>23</v>
      </c>
      <c r="K59" s="98"/>
      <c r="L59" s="98"/>
      <c r="M59" s="98"/>
      <c r="N59" s="98"/>
      <c r="O59" s="98"/>
      <c r="P59" s="98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1">
    <mergeCell ref="D23:I23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H54:I54"/>
    <mergeCell ref="D47:I47"/>
    <mergeCell ref="D48:I48"/>
    <mergeCell ref="C49:D49"/>
    <mergeCell ref="C50:D50"/>
    <mergeCell ref="H50:I50"/>
    <mergeCell ref="C51:D51"/>
    <mergeCell ref="H51:I51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D20:I20"/>
    <mergeCell ref="D21:I2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abSelected="1" topLeftCell="A22" zoomScale="120" zoomScaleNormal="120" workbookViewId="0">
      <selection activeCell="L28" sqref="L2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76" t="s">
        <v>211</v>
      </c>
      <c r="E4" s="77"/>
      <c r="F4" s="77"/>
      <c r="G4" s="77"/>
      <c r="I4" t="s">
        <v>3</v>
      </c>
      <c r="J4" s="78" t="s">
        <v>212</v>
      </c>
      <c r="K4" s="77"/>
      <c r="M4" t="s">
        <v>4</v>
      </c>
      <c r="N4" s="79">
        <v>45791</v>
      </c>
      <c r="O4" s="77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8" t="s">
        <v>203</v>
      </c>
      <c r="E6" s="77"/>
      <c r="F6" s="77"/>
      <c r="G6" s="77"/>
      <c r="I6" s="80" t="s">
        <v>6</v>
      </c>
      <c r="J6" s="74"/>
      <c r="K6" s="81" t="s">
        <v>206</v>
      </c>
      <c r="L6" s="77"/>
      <c r="M6" s="77"/>
      <c r="N6" s="77"/>
      <c r="O6" s="77"/>
      <c r="P6" s="77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20" t="s">
        <v>26</v>
      </c>
      <c r="E9" s="121"/>
      <c r="F9" s="121"/>
      <c r="G9" s="121"/>
      <c r="H9" s="121"/>
      <c r="I9" s="122"/>
      <c r="J9" s="30">
        <v>100</v>
      </c>
      <c r="K9" s="7">
        <v>98</v>
      </c>
      <c r="L9" s="7">
        <v>100</v>
      </c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20" t="s">
        <v>27</v>
      </c>
      <c r="E10" s="121"/>
      <c r="F10" s="121"/>
      <c r="G10" s="121"/>
      <c r="H10" s="121"/>
      <c r="I10" s="122"/>
      <c r="J10" s="30">
        <v>100</v>
      </c>
      <c r="K10" s="7">
        <v>98</v>
      </c>
      <c r="L10" s="7">
        <v>100</v>
      </c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20" t="s">
        <v>28</v>
      </c>
      <c r="E11" s="121"/>
      <c r="F11" s="121"/>
      <c r="G11" s="121"/>
      <c r="H11" s="121"/>
      <c r="I11" s="122"/>
      <c r="J11" s="30">
        <v>100</v>
      </c>
      <c r="K11" s="7">
        <v>98</v>
      </c>
      <c r="L11" s="7">
        <v>100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30">
        <v>100</v>
      </c>
      <c r="K12" s="7">
        <v>97</v>
      </c>
      <c r="L12" s="7">
        <v>100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30">
        <v>100</v>
      </c>
      <c r="K13" s="7">
        <v>98</v>
      </c>
      <c r="L13" s="7">
        <v>100</v>
      </c>
      <c r="M13" s="7"/>
      <c r="N13" s="7"/>
      <c r="O13" s="7"/>
      <c r="P13" s="7"/>
      <c r="Q13" s="10"/>
    </row>
    <row r="14" spans="2:18" ht="19" customHeight="1" x14ac:dyDescent="0.35">
      <c r="B14" s="9">
        <f>B13+1</f>
        <v>6</v>
      </c>
      <c r="C14" s="38" t="s">
        <v>141</v>
      </c>
      <c r="D14" s="127" t="s">
        <v>113</v>
      </c>
      <c r="E14" s="128"/>
      <c r="F14" s="128"/>
      <c r="G14" s="128"/>
      <c r="H14" s="128"/>
      <c r="I14" s="129"/>
      <c r="J14" s="30">
        <v>70</v>
      </c>
      <c r="K14" s="64">
        <v>0</v>
      </c>
      <c r="L14" s="64">
        <v>0</v>
      </c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53</v>
      </c>
      <c r="D15" s="42" t="s">
        <v>31</v>
      </c>
      <c r="E15" s="43"/>
      <c r="F15" s="43"/>
      <c r="G15" s="43"/>
      <c r="H15" s="43"/>
      <c r="I15" s="45"/>
      <c r="J15" s="30">
        <v>100</v>
      </c>
      <c r="K15" s="7">
        <v>97</v>
      </c>
      <c r="L15" s="7">
        <v>100</v>
      </c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54</v>
      </c>
      <c r="D16" s="120" t="s">
        <v>32</v>
      </c>
      <c r="E16" s="121"/>
      <c r="F16" s="121"/>
      <c r="G16" s="121"/>
      <c r="H16" s="121"/>
      <c r="I16" s="126"/>
      <c r="J16" s="30">
        <v>100</v>
      </c>
      <c r="K16" s="7">
        <v>98</v>
      </c>
      <c r="L16" s="7">
        <v>100</v>
      </c>
      <c r="M16" s="7"/>
      <c r="N16" s="7"/>
      <c r="O16" s="7"/>
      <c r="P16" s="7"/>
      <c r="Q16" s="10"/>
    </row>
    <row r="17" spans="2:17" ht="19.5" customHeight="1" x14ac:dyDescent="0.35">
      <c r="B17" s="9">
        <f t="shared" si="0"/>
        <v>9</v>
      </c>
      <c r="C17" s="54" t="s">
        <v>144</v>
      </c>
      <c r="D17" s="130" t="s">
        <v>116</v>
      </c>
      <c r="E17" s="131"/>
      <c r="F17" s="131"/>
      <c r="G17" s="131"/>
      <c r="H17" s="131"/>
      <c r="I17" s="132"/>
      <c r="J17" s="30">
        <v>80</v>
      </c>
      <c r="K17" s="64">
        <v>0</v>
      </c>
      <c r="L17" s="64">
        <v>0</v>
      </c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55</v>
      </c>
      <c r="D18" s="42" t="s">
        <v>33</v>
      </c>
      <c r="E18" s="43"/>
      <c r="F18" s="43"/>
      <c r="G18" s="43"/>
      <c r="H18" s="43"/>
      <c r="I18" s="45"/>
      <c r="J18" s="30">
        <v>100</v>
      </c>
      <c r="K18" s="7">
        <v>96</v>
      </c>
      <c r="L18" s="7">
        <v>100</v>
      </c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56</v>
      </c>
      <c r="D19" s="42" t="s">
        <v>34</v>
      </c>
      <c r="E19" s="43"/>
      <c r="F19" s="43"/>
      <c r="G19" s="43"/>
      <c r="H19" s="43"/>
      <c r="I19" s="45"/>
      <c r="J19" s="30">
        <v>90</v>
      </c>
      <c r="K19" s="7">
        <v>96</v>
      </c>
      <c r="L19" s="7">
        <v>100</v>
      </c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57</v>
      </c>
      <c r="D20" s="42" t="s">
        <v>46</v>
      </c>
      <c r="E20" s="43"/>
      <c r="F20" s="43"/>
      <c r="G20" s="43"/>
      <c r="H20" s="43"/>
      <c r="I20" s="45"/>
      <c r="J20" s="30">
        <v>100</v>
      </c>
      <c r="K20" s="7">
        <v>98</v>
      </c>
      <c r="L20" s="7">
        <v>100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58</v>
      </c>
      <c r="D21" s="42" t="s">
        <v>35</v>
      </c>
      <c r="E21" s="43"/>
      <c r="F21" s="43"/>
      <c r="G21" s="43"/>
      <c r="H21" s="43"/>
      <c r="I21" s="45"/>
      <c r="J21" s="30">
        <v>100</v>
      </c>
      <c r="K21" s="7">
        <v>98</v>
      </c>
      <c r="L21" s="7">
        <v>100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53" t="s">
        <v>59</v>
      </c>
      <c r="D22" s="55" t="s">
        <v>36</v>
      </c>
      <c r="E22" s="43"/>
      <c r="F22" s="43"/>
      <c r="G22" s="43"/>
      <c r="H22" s="43"/>
      <c r="I22" s="45"/>
      <c r="J22" s="30">
        <v>100</v>
      </c>
      <c r="K22" s="7">
        <v>98</v>
      </c>
      <c r="L22" s="7">
        <v>100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60</v>
      </c>
      <c r="D23" s="42" t="s">
        <v>37</v>
      </c>
      <c r="E23" s="43"/>
      <c r="F23" s="43"/>
      <c r="G23" s="43"/>
      <c r="H23" s="43"/>
      <c r="I23" s="45"/>
      <c r="J23" s="30">
        <v>100</v>
      </c>
      <c r="K23" s="7">
        <v>96</v>
      </c>
      <c r="L23" s="7">
        <v>100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61</v>
      </c>
      <c r="D24" s="46" t="s">
        <v>38</v>
      </c>
      <c r="E24" s="47"/>
      <c r="F24" s="47"/>
      <c r="G24" s="47"/>
      <c r="H24" s="47"/>
      <c r="I24" s="45"/>
      <c r="J24" s="30">
        <v>100</v>
      </c>
      <c r="K24" s="7">
        <v>96</v>
      </c>
      <c r="L24" s="7">
        <v>100</v>
      </c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62</v>
      </c>
      <c r="D25" s="49" t="s">
        <v>39</v>
      </c>
      <c r="E25" s="50"/>
      <c r="F25" s="50"/>
      <c r="G25" s="50"/>
      <c r="H25" s="50"/>
      <c r="I25" s="48"/>
      <c r="J25" s="30">
        <v>100</v>
      </c>
      <c r="K25" s="7">
        <v>98</v>
      </c>
      <c r="L25" s="7">
        <v>100</v>
      </c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63</v>
      </c>
      <c r="D26" s="49" t="s">
        <v>40</v>
      </c>
      <c r="E26" s="50"/>
      <c r="F26" s="50"/>
      <c r="G26" s="50"/>
      <c r="H26" s="50"/>
      <c r="I26" s="51"/>
      <c r="J26" s="30">
        <v>100</v>
      </c>
      <c r="K26" s="7">
        <v>97</v>
      </c>
      <c r="L26" s="7">
        <v>98</v>
      </c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64</v>
      </c>
      <c r="D27" s="49" t="s">
        <v>47</v>
      </c>
      <c r="E27" s="50"/>
      <c r="F27" s="50"/>
      <c r="I27" s="51"/>
      <c r="J27" s="30">
        <v>95</v>
      </c>
      <c r="K27" s="7">
        <v>95</v>
      </c>
      <c r="L27" s="7">
        <v>94</v>
      </c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65</v>
      </c>
      <c r="D28" s="49" t="s">
        <v>41</v>
      </c>
      <c r="E28" s="50"/>
      <c r="F28" s="50"/>
      <c r="G28" s="50"/>
      <c r="H28" s="50"/>
      <c r="I28" s="51"/>
      <c r="J28" s="30">
        <v>100</v>
      </c>
      <c r="K28" s="7">
        <v>98</v>
      </c>
      <c r="L28" s="7">
        <v>100</v>
      </c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66</v>
      </c>
      <c r="D29" s="49" t="s">
        <v>42</v>
      </c>
      <c r="E29" s="50"/>
      <c r="F29" s="50"/>
      <c r="G29" s="50"/>
      <c r="H29" s="50"/>
      <c r="I29" s="51"/>
      <c r="J29" s="30">
        <v>100</v>
      </c>
      <c r="K29" s="7">
        <v>98</v>
      </c>
      <c r="L29" s="7">
        <v>100</v>
      </c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67</v>
      </c>
      <c r="D30" s="49" t="s">
        <v>43</v>
      </c>
      <c r="E30" s="50"/>
      <c r="F30" s="50"/>
      <c r="G30" s="50"/>
      <c r="H30" s="50"/>
      <c r="I30" s="51"/>
      <c r="J30" s="30">
        <v>100</v>
      </c>
      <c r="K30" s="7">
        <v>86</v>
      </c>
      <c r="L30" s="7">
        <v>98</v>
      </c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68</v>
      </c>
      <c r="D31" s="49" t="s">
        <v>44</v>
      </c>
      <c r="E31" s="50"/>
      <c r="F31" s="50"/>
      <c r="G31" s="50"/>
      <c r="H31" s="50"/>
      <c r="I31" s="51"/>
      <c r="J31" s="30">
        <v>100</v>
      </c>
      <c r="K31" s="7">
        <v>96</v>
      </c>
      <c r="L31" s="7">
        <v>98</v>
      </c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69</v>
      </c>
      <c r="D32" s="49" t="s">
        <v>45</v>
      </c>
      <c r="E32" s="50"/>
      <c r="F32" s="50"/>
      <c r="G32" s="50"/>
      <c r="H32" s="50"/>
      <c r="I32" s="51"/>
      <c r="J32" s="30">
        <v>100</v>
      </c>
      <c r="K32" s="7">
        <v>93</v>
      </c>
      <c r="L32" s="7">
        <v>85</v>
      </c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56" t="s">
        <v>213</v>
      </c>
      <c r="D33" s="56" t="s">
        <v>125</v>
      </c>
      <c r="E33" s="27"/>
      <c r="F33" s="27"/>
      <c r="G33" s="50"/>
      <c r="H33" s="50"/>
      <c r="I33" s="51"/>
      <c r="J33" s="62">
        <v>0</v>
      </c>
      <c r="K33" s="64">
        <v>0</v>
      </c>
      <c r="L33" s="64">
        <v>0</v>
      </c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5"/>
      <c r="G34" s="57"/>
      <c r="H34" s="57"/>
      <c r="I34" s="58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23"/>
      <c r="E35" s="124"/>
      <c r="F35" s="124"/>
      <c r="G35" s="124"/>
      <c r="H35" s="124"/>
      <c r="I35" s="125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5"/>
      <c r="E36" s="116"/>
      <c r="F36" s="116"/>
      <c r="G36" s="116"/>
      <c r="H36" s="116"/>
      <c r="I36" s="116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23"/>
      <c r="E37" s="124"/>
      <c r="F37" s="124"/>
      <c r="G37" s="124"/>
      <c r="H37" s="124"/>
      <c r="I37" s="125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7"/>
      <c r="E38" s="118"/>
      <c r="F38" s="118"/>
      <c r="G38" s="118"/>
      <c r="H38" s="118"/>
      <c r="I38" s="119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9"/>
      <c r="E39" s="83"/>
      <c r="F39" s="83"/>
      <c r="G39" s="83"/>
      <c r="H39" s="83"/>
      <c r="I39" s="84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9"/>
      <c r="E40" s="83"/>
      <c r="F40" s="83"/>
      <c r="G40" s="83"/>
      <c r="H40" s="83"/>
      <c r="I40" s="84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9"/>
      <c r="E41" s="83"/>
      <c r="F41" s="83"/>
      <c r="G41" s="83"/>
      <c r="H41" s="83"/>
      <c r="I41" s="84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9"/>
      <c r="E42" s="83"/>
      <c r="F42" s="83"/>
      <c r="G42" s="83"/>
      <c r="H42" s="83"/>
      <c r="I42" s="84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9"/>
      <c r="E43" s="83"/>
      <c r="F43" s="83"/>
      <c r="G43" s="83"/>
      <c r="H43" s="83"/>
      <c r="I43" s="84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9"/>
      <c r="E44" s="83"/>
      <c r="F44" s="83"/>
      <c r="G44" s="83"/>
      <c r="H44" s="83"/>
      <c r="I44" s="84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9"/>
      <c r="E45" s="83"/>
      <c r="F45" s="83"/>
      <c r="G45" s="83"/>
      <c r="H45" s="83"/>
      <c r="I45" s="84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9"/>
      <c r="E46" s="83"/>
      <c r="F46" s="83"/>
      <c r="G46" s="83"/>
      <c r="H46" s="83"/>
      <c r="I46" s="84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9"/>
      <c r="E47" s="83"/>
      <c r="F47" s="83"/>
      <c r="G47" s="83"/>
      <c r="H47" s="83"/>
      <c r="I47" s="84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9"/>
      <c r="E48" s="83"/>
      <c r="F48" s="83"/>
      <c r="G48" s="83"/>
      <c r="H48" s="83"/>
      <c r="I48" s="84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80"/>
      <c r="D49" s="74"/>
      <c r="E49" s="3"/>
    </row>
    <row r="50" spans="3:17" ht="15.75" customHeight="1" x14ac:dyDescent="0.35">
      <c r="C50" s="80"/>
      <c r="D50" s="74"/>
      <c r="E50" s="3"/>
      <c r="H50" s="82" t="s">
        <v>18</v>
      </c>
      <c r="I50" s="84"/>
      <c r="J50" s="7">
        <f t="shared" ref="J50:Q50" si="1">COUNTIF(J9:J48,"&gt;=70")</f>
        <v>24</v>
      </c>
      <c r="K50" s="7">
        <f t="shared" si="1"/>
        <v>22</v>
      </c>
      <c r="L50" s="7">
        <f t="shared" si="1"/>
        <v>22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80"/>
      <c r="D51" s="74"/>
      <c r="E51" s="2"/>
      <c r="H51" s="82" t="s">
        <v>19</v>
      </c>
      <c r="I51" s="84"/>
      <c r="J51" s="7">
        <f t="shared" ref="J51:Q51" si="2">COUNTIF(J9:J49,"&lt;70")</f>
        <v>1</v>
      </c>
      <c r="K51" s="7">
        <f t="shared" si="2"/>
        <v>3</v>
      </c>
      <c r="L51" s="7">
        <f t="shared" si="2"/>
        <v>3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80"/>
      <c r="D52" s="74"/>
      <c r="E52" s="74"/>
      <c r="H52" s="82" t="s">
        <v>20</v>
      </c>
      <c r="I52" s="84"/>
      <c r="J52" s="7">
        <f t="shared" ref="J52:Q52" si="3">COUNT(J9:J48)</f>
        <v>25</v>
      </c>
      <c r="K52" s="7">
        <f t="shared" si="3"/>
        <v>25</v>
      </c>
      <c r="L52" s="7">
        <f t="shared" si="3"/>
        <v>25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80"/>
      <c r="D53" s="74"/>
      <c r="E53" s="3"/>
      <c r="H53" s="95" t="s">
        <v>21</v>
      </c>
      <c r="I53" s="84"/>
      <c r="J53" s="13">
        <f t="shared" ref="J53:Q53" si="4">J50/J52</f>
        <v>0.96</v>
      </c>
      <c r="K53" s="14">
        <f t="shared" si="4"/>
        <v>0.88</v>
      </c>
      <c r="L53" s="14">
        <f t="shared" si="4"/>
        <v>0.88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80"/>
      <c r="D54" s="74"/>
      <c r="E54" s="3"/>
      <c r="H54" s="95" t="s">
        <v>22</v>
      </c>
      <c r="I54" s="84"/>
      <c r="J54" s="13">
        <f t="shared" ref="J54:Q54" si="5">J51/J52</f>
        <v>0.04</v>
      </c>
      <c r="K54" s="13">
        <f t="shared" si="5"/>
        <v>0.12</v>
      </c>
      <c r="L54" s="14">
        <f t="shared" si="5"/>
        <v>0.12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80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6"/>
      <c r="K58" s="77"/>
      <c r="L58" s="77"/>
      <c r="M58" s="77"/>
      <c r="N58" s="77"/>
      <c r="O58" s="77"/>
      <c r="P58" s="77"/>
    </row>
    <row r="59" spans="3:17" ht="15.75" customHeight="1" x14ac:dyDescent="0.35">
      <c r="J59" s="97" t="s">
        <v>23</v>
      </c>
      <c r="K59" s="98"/>
      <c r="L59" s="98"/>
      <c r="M59" s="98"/>
      <c r="N59" s="98"/>
      <c r="O59" s="98"/>
      <c r="P59" s="98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35:I35"/>
    <mergeCell ref="D37:I37"/>
    <mergeCell ref="D10:I10"/>
    <mergeCell ref="D11:I11"/>
    <mergeCell ref="D16:I16"/>
    <mergeCell ref="D14:I14"/>
    <mergeCell ref="D17:I17"/>
    <mergeCell ref="K6:P6"/>
    <mergeCell ref="I6:J6"/>
    <mergeCell ref="D6:G6"/>
    <mergeCell ref="D8:I8"/>
    <mergeCell ref="D9:I9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C52:E52"/>
    <mergeCell ref="H51:I51"/>
    <mergeCell ref="H52:I52"/>
    <mergeCell ref="C50:D50"/>
    <mergeCell ref="H50:I50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D44:I44"/>
    <mergeCell ref="D45:I45"/>
    <mergeCell ref="D38:I38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A765-B468-4079-8B5B-931B670114E9}">
  <dimension ref="B2:R100"/>
  <sheetViews>
    <sheetView topLeftCell="A15" zoomScale="120" zoomScaleNormal="120" workbookViewId="0">
      <selection activeCell="S29" sqref="S2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76" t="s">
        <v>214</v>
      </c>
      <c r="E4" s="77"/>
      <c r="F4" s="77"/>
      <c r="G4" s="77"/>
      <c r="I4" t="s">
        <v>3</v>
      </c>
      <c r="J4" s="78" t="s">
        <v>212</v>
      </c>
      <c r="K4" s="77"/>
      <c r="M4" t="s">
        <v>4</v>
      </c>
      <c r="N4" s="79">
        <v>45791</v>
      </c>
      <c r="O4" s="77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8" t="s">
        <v>203</v>
      </c>
      <c r="E6" s="77"/>
      <c r="F6" s="77"/>
      <c r="G6" s="77"/>
      <c r="I6" s="80" t="s">
        <v>6</v>
      </c>
      <c r="J6" s="74"/>
      <c r="K6" s="81" t="s">
        <v>206</v>
      </c>
      <c r="L6" s="77"/>
      <c r="M6" s="77"/>
      <c r="N6" s="77"/>
      <c r="O6" s="77"/>
      <c r="P6" s="77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20" t="s">
        <v>26</v>
      </c>
      <c r="E9" s="121"/>
      <c r="F9" s="121"/>
      <c r="G9" s="121"/>
      <c r="H9" s="121"/>
      <c r="I9" s="122"/>
      <c r="J9" s="69">
        <v>98</v>
      </c>
      <c r="K9" s="7">
        <v>98</v>
      </c>
      <c r="L9" s="7">
        <v>98</v>
      </c>
      <c r="M9" s="7"/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20" t="s">
        <v>27</v>
      </c>
      <c r="E10" s="121"/>
      <c r="F10" s="121"/>
      <c r="G10" s="121"/>
      <c r="H10" s="121"/>
      <c r="I10" s="122"/>
      <c r="J10" s="69">
        <v>98</v>
      </c>
      <c r="K10" s="7">
        <v>98</v>
      </c>
      <c r="L10" s="7">
        <v>98</v>
      </c>
      <c r="M10" s="7"/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20" t="s">
        <v>28</v>
      </c>
      <c r="E11" s="121"/>
      <c r="F11" s="121"/>
      <c r="G11" s="121"/>
      <c r="H11" s="121"/>
      <c r="I11" s="122"/>
      <c r="J11" s="69">
        <v>100</v>
      </c>
      <c r="K11" s="7">
        <v>98</v>
      </c>
      <c r="L11" s="7">
        <v>98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69">
        <v>100</v>
      </c>
      <c r="K12" s="7">
        <v>98</v>
      </c>
      <c r="L12" s="7">
        <v>98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69">
        <v>100</v>
      </c>
      <c r="K13" s="7">
        <v>98</v>
      </c>
      <c r="L13" s="7">
        <v>98</v>
      </c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53</v>
      </c>
      <c r="D14" s="42" t="s">
        <v>31</v>
      </c>
      <c r="E14" s="43"/>
      <c r="F14" s="43"/>
      <c r="G14" s="43"/>
      <c r="H14" s="43"/>
      <c r="I14" s="45"/>
      <c r="J14" s="69">
        <v>100</v>
      </c>
      <c r="K14" s="7">
        <v>98</v>
      </c>
      <c r="L14" s="7">
        <v>98</v>
      </c>
      <c r="M14" s="7"/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54</v>
      </c>
      <c r="D15" s="42" t="s">
        <v>32</v>
      </c>
      <c r="E15" s="43"/>
      <c r="F15" s="43"/>
      <c r="G15" s="43"/>
      <c r="H15" s="43"/>
      <c r="I15" s="45"/>
      <c r="J15" s="69">
        <v>100</v>
      </c>
      <c r="K15" s="7">
        <v>98</v>
      </c>
      <c r="L15" s="7">
        <v>98</v>
      </c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55</v>
      </c>
      <c r="D16" s="42" t="s">
        <v>33</v>
      </c>
      <c r="E16" s="43"/>
      <c r="F16" s="43"/>
      <c r="G16" s="43"/>
      <c r="H16" s="43"/>
      <c r="I16" s="45"/>
      <c r="J16" s="69">
        <v>100</v>
      </c>
      <c r="K16" s="7">
        <v>98</v>
      </c>
      <c r="L16" s="7">
        <v>98</v>
      </c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56</v>
      </c>
      <c r="D17" s="42" t="s">
        <v>34</v>
      </c>
      <c r="E17" s="43"/>
      <c r="F17" s="43"/>
      <c r="G17" s="43"/>
      <c r="H17" s="43"/>
      <c r="I17" s="45"/>
      <c r="J17" s="69">
        <v>90</v>
      </c>
      <c r="K17" s="7">
        <v>98</v>
      </c>
      <c r="L17" s="7">
        <v>98</v>
      </c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57</v>
      </c>
      <c r="D18" s="42" t="s">
        <v>46</v>
      </c>
      <c r="E18" s="43"/>
      <c r="F18" s="43"/>
      <c r="G18" s="43"/>
      <c r="H18" s="43"/>
      <c r="I18" s="45"/>
      <c r="J18" s="69">
        <v>100</v>
      </c>
      <c r="K18" s="7">
        <v>98</v>
      </c>
      <c r="L18" s="7">
        <v>98</v>
      </c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58</v>
      </c>
      <c r="D19" s="42" t="s">
        <v>35</v>
      </c>
      <c r="E19" s="43"/>
      <c r="F19" s="43"/>
      <c r="G19" s="43"/>
      <c r="H19" s="43"/>
      <c r="I19" s="45"/>
      <c r="J19" s="69">
        <v>100</v>
      </c>
      <c r="K19" s="7">
        <v>98</v>
      </c>
      <c r="L19" s="7">
        <v>98</v>
      </c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40" t="s">
        <v>59</v>
      </c>
      <c r="D20" s="41" t="s">
        <v>36</v>
      </c>
      <c r="E20" s="43"/>
      <c r="F20" s="43"/>
      <c r="G20" s="43"/>
      <c r="H20" s="43"/>
      <c r="I20" s="45"/>
      <c r="J20" s="69">
        <v>100</v>
      </c>
      <c r="K20" s="7">
        <v>98</v>
      </c>
      <c r="L20" s="7">
        <v>98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60</v>
      </c>
      <c r="D21" s="42" t="s">
        <v>37</v>
      </c>
      <c r="E21" s="43"/>
      <c r="F21" s="43"/>
      <c r="G21" s="43"/>
      <c r="H21" s="43"/>
      <c r="I21" s="45"/>
      <c r="J21" s="69">
        <v>100</v>
      </c>
      <c r="K21" s="7">
        <v>98</v>
      </c>
      <c r="L21" s="7">
        <v>98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61</v>
      </c>
      <c r="D22" s="46" t="s">
        <v>38</v>
      </c>
      <c r="E22" s="47"/>
      <c r="F22" s="47"/>
      <c r="G22" s="43"/>
      <c r="H22" s="43"/>
      <c r="I22" s="45"/>
      <c r="J22" s="69">
        <v>100</v>
      </c>
      <c r="K22" s="7">
        <v>98</v>
      </c>
      <c r="L22" s="7">
        <v>97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62</v>
      </c>
      <c r="D23" s="49" t="s">
        <v>39</v>
      </c>
      <c r="E23" s="50"/>
      <c r="F23" s="50"/>
      <c r="G23" s="47"/>
      <c r="H23" s="47"/>
      <c r="I23" s="48"/>
      <c r="J23" s="69">
        <v>100</v>
      </c>
      <c r="K23" s="7">
        <v>98</v>
      </c>
      <c r="L23" s="7">
        <v>98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63</v>
      </c>
      <c r="D24" s="49" t="s">
        <v>40</v>
      </c>
      <c r="E24" s="50"/>
      <c r="F24" s="50"/>
      <c r="G24" s="50"/>
      <c r="H24" s="50"/>
      <c r="I24" s="51"/>
      <c r="J24" s="69">
        <v>90</v>
      </c>
      <c r="K24" s="7">
        <v>96</v>
      </c>
      <c r="L24" s="7">
        <v>97</v>
      </c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64</v>
      </c>
      <c r="D25" s="49" t="s">
        <v>47</v>
      </c>
      <c r="E25" s="50"/>
      <c r="F25" s="50"/>
      <c r="G25" s="50"/>
      <c r="H25" s="50"/>
      <c r="I25" s="51"/>
      <c r="J25" s="69">
        <v>100</v>
      </c>
      <c r="K25" s="7">
        <v>98</v>
      </c>
      <c r="L25" s="7">
        <v>98</v>
      </c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65</v>
      </c>
      <c r="D26" s="49" t="s">
        <v>41</v>
      </c>
      <c r="E26" s="50"/>
      <c r="F26" s="50"/>
      <c r="G26" s="50"/>
      <c r="H26" s="50"/>
      <c r="I26" s="51"/>
      <c r="J26" s="69">
        <v>100</v>
      </c>
      <c r="K26" s="7">
        <v>98</v>
      </c>
      <c r="L26" s="7">
        <v>98</v>
      </c>
      <c r="M26" s="7"/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66</v>
      </c>
      <c r="D27" s="49" t="s">
        <v>42</v>
      </c>
      <c r="E27" s="50"/>
      <c r="F27" s="50"/>
      <c r="G27" s="50"/>
      <c r="H27" s="50"/>
      <c r="I27" s="51"/>
      <c r="J27" s="69">
        <v>100</v>
      </c>
      <c r="K27" s="7">
        <v>98</v>
      </c>
      <c r="L27" s="7">
        <v>98</v>
      </c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67</v>
      </c>
      <c r="D28" s="49" t="s">
        <v>43</v>
      </c>
      <c r="E28" s="50"/>
      <c r="F28" s="50"/>
      <c r="G28" s="50"/>
      <c r="H28" s="50"/>
      <c r="I28" s="51"/>
      <c r="J28" s="69">
        <v>100</v>
      </c>
      <c r="K28" s="7">
        <v>98</v>
      </c>
      <c r="L28" s="7">
        <v>98</v>
      </c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68</v>
      </c>
      <c r="D29" s="133" t="s">
        <v>44</v>
      </c>
      <c r="E29" s="134"/>
      <c r="F29" s="134"/>
      <c r="G29" s="134"/>
      <c r="H29" s="134"/>
      <c r="I29" s="135"/>
      <c r="J29" s="69">
        <v>100</v>
      </c>
      <c r="K29" s="7">
        <v>94</v>
      </c>
      <c r="L29" s="7">
        <v>98</v>
      </c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3" t="s">
        <v>69</v>
      </c>
      <c r="D30" s="136" t="s">
        <v>45</v>
      </c>
      <c r="E30" s="137"/>
      <c r="F30" s="137"/>
      <c r="G30" s="137"/>
      <c r="H30" s="137"/>
      <c r="I30" s="138"/>
      <c r="J30" s="69">
        <v>100</v>
      </c>
      <c r="K30" s="7">
        <v>96</v>
      </c>
      <c r="L30" s="7">
        <v>88</v>
      </c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5"/>
      <c r="D31" s="27"/>
      <c r="E31" s="27"/>
      <c r="F31" s="27"/>
      <c r="G31" s="27"/>
      <c r="H31" s="27"/>
      <c r="I31" s="28"/>
      <c r="J31" s="30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21">
        <f t="shared" si="0"/>
        <v>24</v>
      </c>
      <c r="C32" s="25"/>
      <c r="J32" s="30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63"/>
      <c r="D33" s="49"/>
      <c r="E33" s="50"/>
      <c r="F33" s="50"/>
      <c r="G33" s="50"/>
      <c r="H33" s="50"/>
      <c r="I33" s="51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39"/>
      <c r="E34" s="140"/>
      <c r="F34" s="140"/>
      <c r="G34" s="140"/>
      <c r="H34" s="140"/>
      <c r="I34" s="141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23"/>
      <c r="E35" s="124"/>
      <c r="F35" s="124"/>
      <c r="G35" s="124"/>
      <c r="H35" s="124"/>
      <c r="I35" s="125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5"/>
      <c r="E36" s="116"/>
      <c r="F36" s="116"/>
      <c r="G36" s="116"/>
      <c r="H36" s="116"/>
      <c r="I36" s="116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23"/>
      <c r="E37" s="124"/>
      <c r="F37" s="124"/>
      <c r="G37" s="124"/>
      <c r="H37" s="124"/>
      <c r="I37" s="125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7"/>
      <c r="E38" s="118"/>
      <c r="F38" s="118"/>
      <c r="G38" s="118"/>
      <c r="H38" s="118"/>
      <c r="I38" s="119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9"/>
      <c r="E39" s="83"/>
      <c r="F39" s="83"/>
      <c r="G39" s="83"/>
      <c r="H39" s="83"/>
      <c r="I39" s="84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9"/>
      <c r="E40" s="83"/>
      <c r="F40" s="83"/>
      <c r="G40" s="83"/>
      <c r="H40" s="83"/>
      <c r="I40" s="84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9"/>
      <c r="E41" s="83"/>
      <c r="F41" s="83"/>
      <c r="G41" s="83"/>
      <c r="H41" s="83"/>
      <c r="I41" s="84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9"/>
      <c r="E42" s="83"/>
      <c r="F42" s="83"/>
      <c r="G42" s="83"/>
      <c r="H42" s="83"/>
      <c r="I42" s="84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9"/>
      <c r="E43" s="83"/>
      <c r="F43" s="83"/>
      <c r="G43" s="83"/>
      <c r="H43" s="83"/>
      <c r="I43" s="84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9"/>
      <c r="E44" s="83"/>
      <c r="F44" s="83"/>
      <c r="G44" s="83"/>
      <c r="H44" s="83"/>
      <c r="I44" s="84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9"/>
      <c r="E45" s="83"/>
      <c r="F45" s="83"/>
      <c r="G45" s="83"/>
      <c r="H45" s="83"/>
      <c r="I45" s="84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9"/>
      <c r="E46" s="83"/>
      <c r="F46" s="83"/>
      <c r="G46" s="83"/>
      <c r="H46" s="83"/>
      <c r="I46" s="84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9"/>
      <c r="E47" s="83"/>
      <c r="F47" s="83"/>
      <c r="G47" s="83"/>
      <c r="H47" s="83"/>
      <c r="I47" s="84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9"/>
      <c r="E48" s="83"/>
      <c r="F48" s="83"/>
      <c r="G48" s="83"/>
      <c r="H48" s="83"/>
      <c r="I48" s="84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80"/>
      <c r="D49" s="74"/>
      <c r="E49" s="3"/>
    </row>
    <row r="50" spans="3:17" ht="15.75" customHeight="1" x14ac:dyDescent="0.35">
      <c r="C50" s="80"/>
      <c r="D50" s="74"/>
      <c r="E50" s="3"/>
      <c r="H50" s="82" t="s">
        <v>18</v>
      </c>
      <c r="I50" s="84"/>
      <c r="J50" s="7">
        <f t="shared" ref="J50:Q50" si="1">COUNTIF(J9:J48,"&gt;=70")</f>
        <v>22</v>
      </c>
      <c r="K50" s="7">
        <f t="shared" si="1"/>
        <v>22</v>
      </c>
      <c r="L50" s="7">
        <f t="shared" si="1"/>
        <v>22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80"/>
      <c r="D51" s="74"/>
      <c r="E51" s="2"/>
      <c r="H51" s="82" t="s">
        <v>19</v>
      </c>
      <c r="I51" s="84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80"/>
      <c r="D52" s="74"/>
      <c r="E52" s="74"/>
      <c r="H52" s="82" t="s">
        <v>20</v>
      </c>
      <c r="I52" s="84"/>
      <c r="J52" s="7">
        <f t="shared" ref="J52:Q52" si="3">COUNT(J9:J48)</f>
        <v>22</v>
      </c>
      <c r="K52" s="7">
        <f t="shared" si="3"/>
        <v>22</v>
      </c>
      <c r="L52" s="7">
        <f t="shared" si="3"/>
        <v>22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80"/>
      <c r="D53" s="74"/>
      <c r="E53" s="3"/>
      <c r="H53" s="95" t="s">
        <v>21</v>
      </c>
      <c r="I53" s="84"/>
      <c r="J53" s="13">
        <f t="shared" ref="J53:Q53" si="4">J50/J52</f>
        <v>1</v>
      </c>
      <c r="K53" s="14">
        <f t="shared" si="4"/>
        <v>1</v>
      </c>
      <c r="L53" s="14">
        <f t="shared" si="4"/>
        <v>1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80"/>
      <c r="D54" s="74"/>
      <c r="E54" s="3"/>
      <c r="H54" s="95" t="s">
        <v>22</v>
      </c>
      <c r="I54" s="84"/>
      <c r="J54" s="13">
        <f t="shared" ref="J54:Q54" si="5">J51/J52</f>
        <v>0</v>
      </c>
      <c r="K54" s="13">
        <f t="shared" si="5"/>
        <v>0</v>
      </c>
      <c r="L54" s="14">
        <f t="shared" si="5"/>
        <v>0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80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6"/>
      <c r="K58" s="77"/>
      <c r="L58" s="77"/>
      <c r="M58" s="77"/>
      <c r="N58" s="77"/>
      <c r="O58" s="77"/>
      <c r="P58" s="77"/>
    </row>
    <row r="59" spans="3:17" ht="15.75" customHeight="1" x14ac:dyDescent="0.35">
      <c r="J59" s="97" t="s">
        <v>23</v>
      </c>
      <c r="K59" s="98"/>
      <c r="L59" s="98"/>
      <c r="M59" s="98"/>
      <c r="N59" s="98"/>
      <c r="O59" s="98"/>
      <c r="P59" s="98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6:G6"/>
    <mergeCell ref="I6:J6"/>
    <mergeCell ref="K6:P6"/>
    <mergeCell ref="B2:P2"/>
    <mergeCell ref="C3:P3"/>
    <mergeCell ref="D4:G4"/>
    <mergeCell ref="J4:K4"/>
    <mergeCell ref="N4:O4"/>
    <mergeCell ref="D37:I37"/>
    <mergeCell ref="D8:I8"/>
    <mergeCell ref="D9:I9"/>
    <mergeCell ref="D10:I10"/>
    <mergeCell ref="D11:I11"/>
    <mergeCell ref="D29:I29"/>
    <mergeCell ref="D30:I30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10" zoomScale="120" zoomScaleNormal="120" workbookViewId="0">
      <selection activeCell="L25" sqref="L2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</row>
    <row r="3" spans="2:18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"/>
      <c r="R3" s="3"/>
    </row>
    <row r="4" spans="2:18" ht="14.5" x14ac:dyDescent="0.35">
      <c r="C4" t="s">
        <v>2</v>
      </c>
      <c r="D4" s="76" t="s">
        <v>214</v>
      </c>
      <c r="E4" s="77"/>
      <c r="F4" s="77"/>
      <c r="G4" s="77"/>
      <c r="I4" t="s">
        <v>3</v>
      </c>
      <c r="J4" s="78" t="s">
        <v>215</v>
      </c>
      <c r="K4" s="77"/>
      <c r="M4" t="s">
        <v>4</v>
      </c>
      <c r="N4" s="79">
        <v>45791</v>
      </c>
      <c r="O4" s="77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8" t="s">
        <v>203</v>
      </c>
      <c r="E6" s="77"/>
      <c r="F6" s="77"/>
      <c r="G6" s="77"/>
      <c r="I6" s="80" t="s">
        <v>6</v>
      </c>
      <c r="J6" s="74"/>
      <c r="K6" s="81" t="s">
        <v>206</v>
      </c>
      <c r="L6" s="77"/>
      <c r="M6" s="77"/>
      <c r="N6" s="77"/>
      <c r="O6" s="77"/>
      <c r="P6" s="77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70</v>
      </c>
      <c r="D9" s="152" t="s">
        <v>85</v>
      </c>
      <c r="E9" s="153"/>
      <c r="F9" s="153"/>
      <c r="G9" s="153"/>
      <c r="H9" s="153"/>
      <c r="I9" s="154"/>
      <c r="J9" s="7">
        <v>88</v>
      </c>
      <c r="K9" s="7">
        <v>97</v>
      </c>
      <c r="L9" s="7">
        <v>100</v>
      </c>
      <c r="M9" s="7"/>
      <c r="N9" s="7"/>
      <c r="O9" s="7"/>
      <c r="P9" s="7"/>
      <c r="Q9" s="10"/>
    </row>
    <row r="10" spans="2:18" ht="14.5" x14ac:dyDescent="0.35">
      <c r="B10" s="9">
        <v>2</v>
      </c>
      <c r="C10" s="20" t="s">
        <v>71</v>
      </c>
      <c r="D10" s="152" t="s">
        <v>86</v>
      </c>
      <c r="E10" s="153"/>
      <c r="F10" s="153"/>
      <c r="G10" s="153"/>
      <c r="H10" s="153"/>
      <c r="I10" s="154"/>
      <c r="J10" s="7">
        <v>98</v>
      </c>
      <c r="K10" s="7">
        <v>100</v>
      </c>
      <c r="L10" s="7">
        <v>100</v>
      </c>
      <c r="M10" s="7"/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72</v>
      </c>
      <c r="D11" s="152" t="s">
        <v>87</v>
      </c>
      <c r="E11" s="153"/>
      <c r="F11" s="153"/>
      <c r="G11" s="153"/>
      <c r="H11" s="153"/>
      <c r="I11" s="154"/>
      <c r="J11" s="64">
        <v>0</v>
      </c>
      <c r="K11" s="7">
        <v>90</v>
      </c>
      <c r="L11" s="7">
        <v>86</v>
      </c>
      <c r="M11" s="7"/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73</v>
      </c>
      <c r="D12" s="152" t="s">
        <v>88</v>
      </c>
      <c r="E12" s="153"/>
      <c r="F12" s="153"/>
      <c r="G12" s="153"/>
      <c r="H12" s="153"/>
      <c r="I12" s="154"/>
      <c r="J12" s="7">
        <v>98</v>
      </c>
      <c r="K12" s="7">
        <v>100</v>
      </c>
      <c r="L12" s="7">
        <v>100</v>
      </c>
      <c r="M12" s="7"/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59" t="s">
        <v>216</v>
      </c>
      <c r="D13" s="155" t="s">
        <v>217</v>
      </c>
      <c r="E13" s="156"/>
      <c r="F13" s="156"/>
      <c r="G13" s="156"/>
      <c r="H13" s="156"/>
      <c r="I13" s="157"/>
      <c r="J13" s="64">
        <v>0</v>
      </c>
      <c r="K13" s="64">
        <v>0</v>
      </c>
      <c r="L13" s="64">
        <v>0</v>
      </c>
      <c r="M13" s="7"/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74</v>
      </c>
      <c r="D14" s="165" t="s">
        <v>89</v>
      </c>
      <c r="E14" s="166"/>
      <c r="F14" s="166"/>
      <c r="G14" s="166"/>
      <c r="H14" s="166"/>
      <c r="I14" s="167"/>
      <c r="J14" s="7">
        <v>98</v>
      </c>
      <c r="K14" s="7">
        <v>100</v>
      </c>
      <c r="L14" s="7">
        <v>100</v>
      </c>
      <c r="M14" s="7"/>
      <c r="N14" s="7"/>
      <c r="O14" s="7"/>
      <c r="P14" s="7"/>
      <c r="Q14" s="10"/>
    </row>
    <row r="15" spans="2:18" ht="14.5" x14ac:dyDescent="0.35">
      <c r="B15" s="9">
        <v>7</v>
      </c>
      <c r="C15" s="60" t="s">
        <v>75</v>
      </c>
      <c r="D15" s="158" t="s">
        <v>218</v>
      </c>
      <c r="E15" s="159"/>
      <c r="F15" s="159"/>
      <c r="G15" s="159"/>
      <c r="H15" s="159"/>
      <c r="I15" s="160"/>
      <c r="J15" s="64">
        <v>0</v>
      </c>
      <c r="K15" s="64">
        <v>0</v>
      </c>
      <c r="L15" s="64">
        <v>0</v>
      </c>
      <c r="M15" s="7"/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76</v>
      </c>
      <c r="D16" s="152" t="s">
        <v>90</v>
      </c>
      <c r="E16" s="153"/>
      <c r="F16" s="153"/>
      <c r="G16" s="153"/>
      <c r="H16" s="153"/>
      <c r="I16" s="154"/>
      <c r="J16" s="7">
        <v>98</v>
      </c>
      <c r="K16" s="7">
        <v>98</v>
      </c>
      <c r="L16" s="7">
        <v>100</v>
      </c>
      <c r="M16" s="7"/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77</v>
      </c>
      <c r="D17" s="152" t="s">
        <v>91</v>
      </c>
      <c r="E17" s="153"/>
      <c r="F17" s="153"/>
      <c r="G17" s="153"/>
      <c r="H17" s="153"/>
      <c r="I17" s="154"/>
      <c r="J17" s="7">
        <v>98</v>
      </c>
      <c r="K17" s="7">
        <v>98</v>
      </c>
      <c r="L17" s="7">
        <v>100</v>
      </c>
      <c r="M17" s="7"/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78</v>
      </c>
      <c r="D18" s="152" t="s">
        <v>92</v>
      </c>
      <c r="E18" s="153"/>
      <c r="F18" s="153"/>
      <c r="G18" s="153"/>
      <c r="H18" s="153"/>
      <c r="I18" s="154"/>
      <c r="J18" s="7">
        <v>98</v>
      </c>
      <c r="K18" s="7">
        <v>100</v>
      </c>
      <c r="L18" s="7">
        <v>100</v>
      </c>
      <c r="M18" s="7"/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79</v>
      </c>
      <c r="D19" s="152" t="s">
        <v>93</v>
      </c>
      <c r="E19" s="153"/>
      <c r="F19" s="153"/>
      <c r="G19" s="153"/>
      <c r="H19" s="153"/>
      <c r="I19" s="154"/>
      <c r="J19" s="64">
        <v>0</v>
      </c>
      <c r="K19" s="7">
        <v>80</v>
      </c>
      <c r="L19" s="7">
        <v>87</v>
      </c>
      <c r="M19" s="7"/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80</v>
      </c>
      <c r="D20" s="161" t="s">
        <v>94</v>
      </c>
      <c r="E20" s="162"/>
      <c r="F20" s="162"/>
      <c r="G20" s="162"/>
      <c r="H20" s="162"/>
      <c r="I20" s="163"/>
      <c r="J20" s="7">
        <v>85</v>
      </c>
      <c r="K20" s="7">
        <v>80</v>
      </c>
      <c r="L20" s="7">
        <v>79</v>
      </c>
      <c r="M20" s="7"/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81</v>
      </c>
      <c r="D21" s="146" t="s">
        <v>95</v>
      </c>
      <c r="E21" s="147"/>
      <c r="F21" s="147"/>
      <c r="G21" s="147"/>
      <c r="H21" s="147"/>
      <c r="I21" s="164"/>
      <c r="J21" s="7">
        <v>98</v>
      </c>
      <c r="K21" s="7">
        <v>100</v>
      </c>
      <c r="L21" s="7">
        <v>100</v>
      </c>
      <c r="M21" s="7"/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82</v>
      </c>
      <c r="D22" s="146" t="s">
        <v>96</v>
      </c>
      <c r="E22" s="147"/>
      <c r="F22" s="147"/>
      <c r="G22" s="147"/>
      <c r="H22" s="147"/>
      <c r="I22" s="164"/>
      <c r="J22" s="7">
        <v>85</v>
      </c>
      <c r="K22" s="7">
        <v>88</v>
      </c>
      <c r="L22" s="7">
        <v>88</v>
      </c>
      <c r="M22" s="7"/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83</v>
      </c>
      <c r="D23" s="146" t="s">
        <v>97</v>
      </c>
      <c r="E23" s="147"/>
      <c r="F23" s="147"/>
      <c r="G23" s="147"/>
      <c r="H23" s="147"/>
      <c r="I23" s="164"/>
      <c r="J23" s="7">
        <v>98</v>
      </c>
      <c r="K23" s="7">
        <v>97</v>
      </c>
      <c r="L23" s="7">
        <v>100</v>
      </c>
      <c r="M23" s="7"/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84</v>
      </c>
      <c r="D24" s="146" t="s">
        <v>98</v>
      </c>
      <c r="E24" s="147"/>
      <c r="F24" s="147"/>
      <c r="G24" s="147"/>
      <c r="H24" s="147"/>
      <c r="I24" s="148"/>
      <c r="J24" s="22">
        <v>81</v>
      </c>
      <c r="K24" s="7">
        <v>90</v>
      </c>
      <c r="L24" s="7">
        <v>71</v>
      </c>
      <c r="M24" s="7"/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46"/>
      <c r="E25" s="147"/>
      <c r="F25" s="147"/>
      <c r="G25" s="147"/>
      <c r="H25" s="147"/>
      <c r="I25" s="148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49"/>
      <c r="E26" s="150"/>
      <c r="F26" s="150"/>
      <c r="G26" s="150"/>
      <c r="H26" s="150"/>
      <c r="I26" s="150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49"/>
      <c r="E27" s="150"/>
      <c r="F27" s="150"/>
      <c r="G27" s="150"/>
      <c r="H27" s="150"/>
      <c r="I27" s="150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5"/>
      <c r="E28" s="116"/>
      <c r="F28" s="116"/>
      <c r="G28" s="116"/>
      <c r="H28" s="116"/>
      <c r="I28" s="116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51"/>
      <c r="E29" s="147"/>
      <c r="F29" s="147"/>
      <c r="G29" s="147"/>
      <c r="H29" s="147"/>
      <c r="I29" s="148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5"/>
      <c r="E30" s="116"/>
      <c r="F30" s="116"/>
      <c r="G30" s="116"/>
      <c r="H30" s="116"/>
      <c r="I30" s="116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5"/>
      <c r="E31" s="116"/>
      <c r="F31" s="116"/>
      <c r="G31" s="116"/>
      <c r="H31" s="116"/>
      <c r="I31" s="116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103"/>
      <c r="E32" s="98"/>
      <c r="F32" s="98"/>
      <c r="G32" s="98"/>
      <c r="H32" s="98"/>
      <c r="I32" s="142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23"/>
      <c r="E33" s="124"/>
      <c r="F33" s="124"/>
      <c r="G33" s="124"/>
      <c r="H33" s="124"/>
      <c r="I33" s="125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43"/>
      <c r="E34" s="144"/>
      <c r="F34" s="144"/>
      <c r="G34" s="144"/>
      <c r="H34" s="144"/>
      <c r="I34" s="145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5"/>
      <c r="E35" s="116"/>
      <c r="F35" s="116"/>
      <c r="G35" s="116"/>
      <c r="H35" s="116"/>
      <c r="I35" s="116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5"/>
      <c r="E36" s="116"/>
      <c r="F36" s="116"/>
      <c r="G36" s="116"/>
      <c r="H36" s="116"/>
      <c r="I36" s="116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23"/>
      <c r="E37" s="124"/>
      <c r="F37" s="124"/>
      <c r="G37" s="124"/>
      <c r="H37" s="124"/>
      <c r="I37" s="125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7"/>
      <c r="E38" s="118"/>
      <c r="F38" s="118"/>
      <c r="G38" s="118"/>
      <c r="H38" s="118"/>
      <c r="I38" s="119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89"/>
      <c r="E39" s="83"/>
      <c r="F39" s="83"/>
      <c r="G39" s="83"/>
      <c r="H39" s="83"/>
      <c r="I39" s="84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9"/>
      <c r="E40" s="83"/>
      <c r="F40" s="83"/>
      <c r="G40" s="83"/>
      <c r="H40" s="83"/>
      <c r="I40" s="84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9"/>
      <c r="E41" s="83"/>
      <c r="F41" s="83"/>
      <c r="G41" s="83"/>
      <c r="H41" s="83"/>
      <c r="I41" s="84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89"/>
      <c r="E42" s="83"/>
      <c r="F42" s="83"/>
      <c r="G42" s="83"/>
      <c r="H42" s="83"/>
      <c r="I42" s="84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89"/>
      <c r="E43" s="83"/>
      <c r="F43" s="83"/>
      <c r="G43" s="83"/>
      <c r="H43" s="83"/>
      <c r="I43" s="84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89"/>
      <c r="E44" s="83"/>
      <c r="F44" s="83"/>
      <c r="G44" s="83"/>
      <c r="H44" s="83"/>
      <c r="I44" s="84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89"/>
      <c r="E45" s="83"/>
      <c r="F45" s="83"/>
      <c r="G45" s="83"/>
      <c r="H45" s="83"/>
      <c r="I45" s="84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89"/>
      <c r="E46" s="83"/>
      <c r="F46" s="83"/>
      <c r="G46" s="83"/>
      <c r="H46" s="83"/>
      <c r="I46" s="84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89"/>
      <c r="E47" s="83"/>
      <c r="F47" s="83"/>
      <c r="G47" s="83"/>
      <c r="H47" s="83"/>
      <c r="I47" s="84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89"/>
      <c r="E48" s="83"/>
      <c r="F48" s="83"/>
      <c r="G48" s="83"/>
      <c r="H48" s="83"/>
      <c r="I48" s="84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80"/>
      <c r="D49" s="74"/>
      <c r="E49" s="3"/>
    </row>
    <row r="50" spans="3:17" ht="15.75" customHeight="1" x14ac:dyDescent="0.35">
      <c r="C50" s="80"/>
      <c r="D50" s="74"/>
      <c r="E50" s="3"/>
      <c r="H50" s="82" t="s">
        <v>18</v>
      </c>
      <c r="I50" s="84"/>
      <c r="J50" s="7">
        <f t="shared" ref="J50:Q50" si="1">COUNTIF(J9:J48,"&gt;=70")</f>
        <v>12</v>
      </c>
      <c r="K50" s="7">
        <f t="shared" si="1"/>
        <v>14</v>
      </c>
      <c r="L50" s="7">
        <f t="shared" si="1"/>
        <v>14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80"/>
      <c r="D51" s="74"/>
      <c r="E51" s="2"/>
      <c r="H51" s="82" t="s">
        <v>19</v>
      </c>
      <c r="I51" s="84"/>
      <c r="J51" s="7">
        <f>COUNTIF(J9:J48,"&lt;70")</f>
        <v>4</v>
      </c>
      <c r="K51" s="7">
        <f t="shared" ref="K51:Q51" si="2">COUNTIF(K9:K49,"&lt;70")</f>
        <v>2</v>
      </c>
      <c r="L51" s="7">
        <f t="shared" si="2"/>
        <v>2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80"/>
      <c r="D52" s="74"/>
      <c r="E52" s="74"/>
      <c r="H52" s="82" t="s">
        <v>20</v>
      </c>
      <c r="I52" s="84"/>
      <c r="J52" s="7">
        <f>COUNT(J9:J48)</f>
        <v>16</v>
      </c>
      <c r="K52" s="7">
        <f t="shared" ref="K52:Q52" si="3">COUNT(K9:K48)</f>
        <v>16</v>
      </c>
      <c r="L52" s="7">
        <f t="shared" si="3"/>
        <v>16</v>
      </c>
      <c r="M52" s="7">
        <f t="shared" si="3"/>
        <v>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80"/>
      <c r="D53" s="74"/>
      <c r="E53" s="3"/>
      <c r="H53" s="95" t="s">
        <v>21</v>
      </c>
      <c r="I53" s="84"/>
      <c r="J53" s="13">
        <f t="shared" ref="J53:Q53" si="4">J50/J52</f>
        <v>0.75</v>
      </c>
      <c r="K53" s="14">
        <f t="shared" si="4"/>
        <v>0.875</v>
      </c>
      <c r="L53" s="14">
        <f t="shared" si="4"/>
        <v>0.875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80"/>
      <c r="D54" s="74"/>
      <c r="E54" s="3"/>
      <c r="H54" s="95" t="s">
        <v>22</v>
      </c>
      <c r="I54" s="84"/>
      <c r="J54" s="13">
        <f t="shared" ref="J54:Q54" si="5">J51/J52</f>
        <v>0.25</v>
      </c>
      <c r="K54" s="13">
        <f t="shared" si="5"/>
        <v>0.125</v>
      </c>
      <c r="L54" s="14">
        <f t="shared" si="5"/>
        <v>0.125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80"/>
      <c r="D55" s="74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6"/>
      <c r="K58" s="77"/>
      <c r="L58" s="77"/>
      <c r="M58" s="77"/>
      <c r="N58" s="77"/>
      <c r="O58" s="77"/>
      <c r="P58" s="77"/>
    </row>
    <row r="59" spans="3:17" ht="15.75" customHeight="1" x14ac:dyDescent="0.35">
      <c r="J59" s="97" t="s">
        <v>23</v>
      </c>
      <c r="K59" s="98"/>
      <c r="L59" s="98"/>
      <c r="M59" s="98"/>
      <c r="N59" s="98"/>
      <c r="O59" s="98"/>
      <c r="P59" s="98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4:I14"/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31:I31"/>
    <mergeCell ref="D25:I25"/>
    <mergeCell ref="D26:I26"/>
    <mergeCell ref="D27:I27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P14" sqref="P1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1"/>
      <c r="M2" s="1"/>
    </row>
    <row r="3" spans="2:15" ht="14.5" x14ac:dyDescent="0.35">
      <c r="C3" s="75" t="s">
        <v>1</v>
      </c>
      <c r="D3" s="74"/>
      <c r="E3" s="74"/>
      <c r="F3" s="74"/>
      <c r="G3" s="74"/>
      <c r="H3" s="74"/>
      <c r="I3" s="74"/>
      <c r="J3" s="74"/>
      <c r="K3" s="74"/>
      <c r="L3" s="3"/>
      <c r="M3" s="3"/>
    </row>
    <row r="4" spans="2:15" ht="14.5" x14ac:dyDescent="0.35">
      <c r="C4" t="s">
        <v>2</v>
      </c>
      <c r="D4" s="76"/>
      <c r="E4" s="77"/>
      <c r="F4" s="77"/>
      <c r="G4" s="77"/>
      <c r="I4" t="s">
        <v>3</v>
      </c>
      <c r="J4" s="78"/>
      <c r="K4" s="77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78"/>
      <c r="E6" s="77"/>
      <c r="F6" s="77"/>
      <c r="G6" s="77"/>
      <c r="I6" s="80" t="s">
        <v>6</v>
      </c>
      <c r="J6" s="74"/>
      <c r="K6" s="5" t="s">
        <v>219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82" t="s">
        <v>9</v>
      </c>
      <c r="E8" s="83"/>
      <c r="F8" s="83"/>
      <c r="G8" s="83"/>
      <c r="H8" s="83"/>
      <c r="I8" s="84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100"/>
      <c r="E9" s="83"/>
      <c r="F9" s="83"/>
      <c r="G9" s="83"/>
      <c r="H9" s="83"/>
      <c r="I9" s="84"/>
      <c r="J9" s="17">
        <f>+'CADENA DE SUMINISTROS'!Q9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100"/>
      <c r="E10" s="83"/>
      <c r="F10" s="83"/>
      <c r="G10" s="83"/>
      <c r="H10" s="83"/>
      <c r="I10" s="84"/>
      <c r="J10" s="17">
        <f>+'CADENA DE SUMINISTROS'!Q10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100"/>
      <c r="E11" s="83"/>
      <c r="F11" s="83"/>
      <c r="G11" s="83"/>
      <c r="H11" s="83"/>
      <c r="I11" s="84"/>
      <c r="J11" s="17">
        <f>+'CADENA DE SUMINISTROS'!Q11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100"/>
      <c r="E12" s="83"/>
      <c r="F12" s="83"/>
      <c r="G12" s="83"/>
      <c r="H12" s="83"/>
      <c r="I12" s="84"/>
      <c r="J12" s="17">
        <f>+'CADENA DE SUMINISTROS'!Q12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100"/>
      <c r="E13" s="83"/>
      <c r="F13" s="83"/>
      <c r="G13" s="83"/>
      <c r="H13" s="83"/>
      <c r="I13" s="84"/>
      <c r="J13" s="17">
        <f>+'CADENA DE SUMINISTROS'!Q13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100"/>
      <c r="E14" s="83"/>
      <c r="F14" s="83"/>
      <c r="G14" s="83"/>
      <c r="H14" s="83"/>
      <c r="I14" s="84"/>
      <c r="J14" s="17">
        <f>+'CADENA DE SUMINISTROS'!Q14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100"/>
      <c r="E15" s="83"/>
      <c r="F15" s="83"/>
      <c r="G15" s="83"/>
      <c r="H15" s="83"/>
      <c r="I15" s="84"/>
      <c r="J15" s="17">
        <f>+'CADENA DE SUMINISTROS'!Q15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100"/>
      <c r="E16" s="83"/>
      <c r="F16" s="83"/>
      <c r="G16" s="83"/>
      <c r="H16" s="83"/>
      <c r="I16" s="84"/>
      <c r="J16" s="17">
        <f>+'CADENA DE SUMINISTROS'!Q16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100"/>
      <c r="E17" s="83"/>
      <c r="F17" s="83"/>
      <c r="G17" s="83"/>
      <c r="H17" s="83"/>
      <c r="I17" s="84"/>
      <c r="J17" s="17">
        <f>+'CADENA DE SUMINISTROS'!Q17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100"/>
      <c r="E18" s="83"/>
      <c r="F18" s="83"/>
      <c r="G18" s="83"/>
      <c r="H18" s="83"/>
      <c r="I18" s="84"/>
      <c r="J18" s="17">
        <f>+'CADENA DE SUMINISTROS'!Q18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100"/>
      <c r="E19" s="83"/>
      <c r="F19" s="83"/>
      <c r="G19" s="83"/>
      <c r="H19" s="83"/>
      <c r="I19" s="84"/>
      <c r="J19" s="17">
        <f>+'CADENA DE SUMINISTROS'!Q19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100"/>
      <c r="E20" s="83"/>
      <c r="F20" s="83"/>
      <c r="G20" s="83"/>
      <c r="H20" s="83"/>
      <c r="I20" s="84"/>
      <c r="J20" s="17">
        <f>+'CADENA DE SUMINISTROS'!Q20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100"/>
      <c r="E21" s="83"/>
      <c r="F21" s="83"/>
      <c r="G21" s="83"/>
      <c r="H21" s="83"/>
      <c r="I21" s="84"/>
      <c r="J21" s="17">
        <f>+'CADENA DE SUMINISTROS'!Q21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103"/>
      <c r="E22" s="98"/>
      <c r="F22" s="98"/>
      <c r="G22" s="98"/>
      <c r="H22" s="98"/>
      <c r="I22" s="142"/>
      <c r="J22" s="17">
        <f>+'CADENA DE SUMINISTROS'!Q22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5"/>
      <c r="E23" s="116"/>
      <c r="F23" s="116"/>
      <c r="G23" s="116"/>
      <c r="H23" s="116"/>
      <c r="I23" s="116"/>
      <c r="J23" s="17">
        <f>+'CADENA DE SUMINISTROS'!Q23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5"/>
      <c r="E24" s="116"/>
      <c r="F24" s="116"/>
      <c r="G24" s="116"/>
      <c r="H24" s="116"/>
      <c r="I24" s="116"/>
      <c r="J24" s="17">
        <f>+'CADENA DE SUMINISTROS'!Q24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5"/>
      <c r="E25" s="116"/>
      <c r="F25" s="116"/>
      <c r="G25" s="116"/>
      <c r="H25" s="116"/>
      <c r="I25" s="116"/>
      <c r="J25" s="17">
        <f>+'CADENA DE SUMINISTROS'!Q25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5"/>
      <c r="E26" s="116"/>
      <c r="F26" s="116"/>
      <c r="G26" s="116"/>
      <c r="H26" s="116"/>
      <c r="I26" s="116"/>
      <c r="J26" s="17">
        <f>+'CADENA DE SUMINISTROS'!Q26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5"/>
      <c r="E27" s="116"/>
      <c r="F27" s="116"/>
      <c r="G27" s="116"/>
      <c r="H27" s="116"/>
      <c r="I27" s="116"/>
      <c r="J27" s="17"/>
      <c r="K27" s="7"/>
    </row>
    <row r="28" spans="2:11" ht="15.75" customHeight="1" x14ac:dyDescent="0.35">
      <c r="B28" s="9">
        <f t="shared" si="1"/>
        <v>20</v>
      </c>
      <c r="C28" s="24"/>
      <c r="D28" s="115"/>
      <c r="E28" s="116"/>
      <c r="F28" s="116"/>
      <c r="G28" s="116"/>
      <c r="H28" s="116"/>
      <c r="I28" s="116"/>
      <c r="J28" s="17"/>
      <c r="K28" s="7"/>
    </row>
    <row r="29" spans="2:11" ht="15.75" customHeight="1" x14ac:dyDescent="0.35">
      <c r="B29" s="9">
        <f t="shared" si="1"/>
        <v>21</v>
      </c>
      <c r="C29" s="24"/>
      <c r="D29" s="151"/>
      <c r="E29" s="147"/>
      <c r="F29" s="147"/>
      <c r="G29" s="147"/>
      <c r="H29" s="147"/>
      <c r="I29" s="148"/>
      <c r="J29" s="17"/>
      <c r="K29" s="7"/>
    </row>
    <row r="30" spans="2:11" ht="15.75" customHeight="1" x14ac:dyDescent="0.35">
      <c r="B30" s="9">
        <f t="shared" si="1"/>
        <v>22</v>
      </c>
      <c r="C30" s="24"/>
      <c r="D30" s="115"/>
      <c r="E30" s="116"/>
      <c r="F30" s="116"/>
      <c r="G30" s="116"/>
      <c r="H30" s="116"/>
      <c r="I30" s="116"/>
      <c r="J30" s="17"/>
      <c r="K30" s="7"/>
    </row>
    <row r="31" spans="2:11" ht="15.75" customHeight="1" x14ac:dyDescent="0.35">
      <c r="B31" s="9">
        <f t="shared" si="1"/>
        <v>23</v>
      </c>
      <c r="C31" s="24"/>
      <c r="D31" s="115"/>
      <c r="E31" s="116"/>
      <c r="F31" s="116"/>
      <c r="G31" s="116"/>
      <c r="H31" s="116"/>
      <c r="I31" s="116"/>
      <c r="J31" s="17"/>
      <c r="K31" s="7"/>
    </row>
    <row r="32" spans="2:11" ht="15.75" customHeight="1" x14ac:dyDescent="0.35">
      <c r="B32" s="9">
        <f t="shared" si="1"/>
        <v>24</v>
      </c>
      <c r="C32" s="23"/>
      <c r="D32" s="103"/>
      <c r="E32" s="98"/>
      <c r="F32" s="98"/>
      <c r="G32" s="98"/>
      <c r="H32" s="98"/>
      <c r="I32" s="142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43"/>
      <c r="E34" s="144"/>
      <c r="F34" s="144"/>
      <c r="G34" s="144"/>
      <c r="H34" s="144"/>
      <c r="I34" s="145"/>
      <c r="J34" s="17"/>
      <c r="K34" s="7"/>
    </row>
    <row r="35" spans="2:11" ht="15.75" customHeight="1" x14ac:dyDescent="0.35">
      <c r="B35" s="9">
        <f t="shared" si="1"/>
        <v>27</v>
      </c>
      <c r="C35" s="24"/>
      <c r="D35" s="115"/>
      <c r="E35" s="116"/>
      <c r="F35" s="116"/>
      <c r="G35" s="116"/>
      <c r="H35" s="116"/>
      <c r="I35" s="116"/>
      <c r="J35" s="17"/>
      <c r="K35" s="7"/>
    </row>
    <row r="36" spans="2:11" ht="15.75" customHeight="1" x14ac:dyDescent="0.35">
      <c r="B36" s="9">
        <f t="shared" si="1"/>
        <v>28</v>
      </c>
      <c r="C36" s="24"/>
      <c r="D36" s="115"/>
      <c r="E36" s="116"/>
      <c r="F36" s="116"/>
      <c r="G36" s="116"/>
      <c r="H36" s="116"/>
      <c r="I36" s="116"/>
      <c r="J36" s="17"/>
      <c r="K36" s="7"/>
    </row>
    <row r="37" spans="2:11" ht="15.75" customHeight="1" x14ac:dyDescent="0.35">
      <c r="B37" s="9">
        <f t="shared" si="1"/>
        <v>29</v>
      </c>
      <c r="C37" s="9"/>
      <c r="D37" s="89"/>
      <c r="E37" s="83"/>
      <c r="F37" s="83"/>
      <c r="G37" s="83"/>
      <c r="H37" s="83"/>
      <c r="I37" s="84"/>
      <c r="J37" s="17"/>
      <c r="K37" s="7"/>
    </row>
    <row r="38" spans="2:11" ht="15.75" customHeight="1" x14ac:dyDescent="0.35">
      <c r="B38" s="9">
        <f t="shared" si="1"/>
        <v>30</v>
      </c>
      <c r="C38" s="9"/>
      <c r="D38" s="89"/>
      <c r="E38" s="83"/>
      <c r="F38" s="83"/>
      <c r="G38" s="83"/>
      <c r="H38" s="83"/>
      <c r="I38" s="84"/>
      <c r="J38" s="17"/>
      <c r="K38" s="7"/>
    </row>
    <row r="39" spans="2:11" ht="15.75" customHeight="1" x14ac:dyDescent="0.35">
      <c r="B39" s="9">
        <f t="shared" si="1"/>
        <v>31</v>
      </c>
      <c r="C39" s="9"/>
      <c r="D39" s="89"/>
      <c r="E39" s="83"/>
      <c r="F39" s="83"/>
      <c r="G39" s="83"/>
      <c r="H39" s="83"/>
      <c r="I39" s="84"/>
      <c r="J39" s="17"/>
      <c r="K39" s="7"/>
    </row>
    <row r="40" spans="2:11" ht="15.75" customHeight="1" x14ac:dyDescent="0.35">
      <c r="B40" s="9">
        <f t="shared" si="1"/>
        <v>32</v>
      </c>
      <c r="C40" s="9"/>
      <c r="D40" s="89"/>
      <c r="E40" s="83"/>
      <c r="F40" s="83"/>
      <c r="G40" s="83"/>
      <c r="H40" s="83"/>
      <c r="I40" s="84"/>
      <c r="J40" s="17"/>
      <c r="K40" s="7"/>
    </row>
    <row r="41" spans="2:11" ht="15.75" customHeight="1" x14ac:dyDescent="0.35">
      <c r="B41" s="9">
        <f t="shared" si="1"/>
        <v>33</v>
      </c>
      <c r="C41" s="9"/>
      <c r="D41" s="89"/>
      <c r="E41" s="83"/>
      <c r="F41" s="83"/>
      <c r="G41" s="83"/>
      <c r="H41" s="83"/>
      <c r="I41" s="84"/>
      <c r="J41" s="17"/>
      <c r="K41" s="7"/>
    </row>
    <row r="42" spans="2:11" ht="15.75" customHeight="1" x14ac:dyDescent="0.35">
      <c r="B42" s="9">
        <f t="shared" si="1"/>
        <v>34</v>
      </c>
      <c r="C42" s="9"/>
      <c r="D42" s="89"/>
      <c r="E42" s="83"/>
      <c r="F42" s="83"/>
      <c r="G42" s="83"/>
      <c r="H42" s="83"/>
      <c r="I42" s="84"/>
      <c r="J42" s="17"/>
      <c r="K42" s="7"/>
    </row>
    <row r="43" spans="2:11" ht="15.75" customHeight="1" x14ac:dyDescent="0.35">
      <c r="B43" s="9">
        <f t="shared" si="1"/>
        <v>35</v>
      </c>
      <c r="C43" s="9"/>
      <c r="D43" s="89"/>
      <c r="E43" s="83"/>
      <c r="F43" s="83"/>
      <c r="G43" s="83"/>
      <c r="H43" s="83"/>
      <c r="I43" s="84"/>
      <c r="J43" s="17"/>
      <c r="K43" s="7"/>
    </row>
    <row r="44" spans="2:11" ht="15.75" customHeight="1" x14ac:dyDescent="0.35">
      <c r="B44" s="9">
        <f t="shared" si="1"/>
        <v>36</v>
      </c>
      <c r="C44" s="9"/>
      <c r="D44" s="89"/>
      <c r="E44" s="83"/>
      <c r="F44" s="83"/>
      <c r="G44" s="83"/>
      <c r="H44" s="83"/>
      <c r="I44" s="84"/>
      <c r="J44" s="17"/>
      <c r="K44" s="7"/>
    </row>
    <row r="45" spans="2:11" ht="15.75" customHeight="1" x14ac:dyDescent="0.35">
      <c r="B45" s="9">
        <f t="shared" si="1"/>
        <v>37</v>
      </c>
      <c r="C45" s="11"/>
      <c r="D45" s="89"/>
      <c r="E45" s="83"/>
      <c r="F45" s="83"/>
      <c r="G45" s="83"/>
      <c r="H45" s="83"/>
      <c r="I45" s="84"/>
      <c r="J45" s="17"/>
      <c r="K45" s="7"/>
    </row>
    <row r="46" spans="2:11" ht="15.75" customHeight="1" x14ac:dyDescent="0.35">
      <c r="B46" s="9">
        <f t="shared" si="1"/>
        <v>38</v>
      </c>
      <c r="C46" s="11"/>
      <c r="D46" s="89"/>
      <c r="E46" s="83"/>
      <c r="F46" s="83"/>
      <c r="G46" s="83"/>
      <c r="H46" s="83"/>
      <c r="I46" s="84"/>
      <c r="J46" s="17"/>
      <c r="K46" s="7"/>
    </row>
    <row r="47" spans="2:11" ht="15.75" customHeight="1" x14ac:dyDescent="0.35">
      <c r="B47" s="9">
        <f t="shared" si="1"/>
        <v>39</v>
      </c>
      <c r="C47" s="11"/>
      <c r="D47" s="89"/>
      <c r="E47" s="83"/>
      <c r="F47" s="83"/>
      <c r="G47" s="83"/>
      <c r="H47" s="83"/>
      <c r="I47" s="84"/>
      <c r="J47" s="17"/>
      <c r="K47" s="7"/>
    </row>
    <row r="48" spans="2:11" ht="15.75" customHeight="1" x14ac:dyDescent="0.35">
      <c r="B48" s="9">
        <f t="shared" si="1"/>
        <v>40</v>
      </c>
      <c r="C48" s="11"/>
      <c r="D48" s="89"/>
      <c r="E48" s="83"/>
      <c r="F48" s="83"/>
      <c r="G48" s="83"/>
      <c r="H48" s="83"/>
      <c r="I48" s="84"/>
      <c r="J48" s="17"/>
      <c r="K48" s="7"/>
    </row>
    <row r="49" spans="3:11" ht="15.75" customHeight="1" x14ac:dyDescent="0.35">
      <c r="C49" s="80"/>
      <c r="D49" s="74"/>
      <c r="E49" s="3"/>
    </row>
    <row r="50" spans="3:11" ht="15.75" customHeight="1" x14ac:dyDescent="0.35">
      <c r="C50" s="80"/>
      <c r="D50" s="74"/>
      <c r="E50" s="3"/>
      <c r="H50" s="82" t="s">
        <v>18</v>
      </c>
      <c r="I50" s="84"/>
      <c r="J50" s="7">
        <f>COUNTIF(K9:K48,"&gt;=70")</f>
        <v>0</v>
      </c>
      <c r="K50" s="3"/>
    </row>
    <row r="51" spans="3:11" ht="15.75" customHeight="1" x14ac:dyDescent="0.35">
      <c r="C51" s="80"/>
      <c r="D51" s="74"/>
      <c r="E51" s="2"/>
      <c r="H51" s="82" t="s">
        <v>19</v>
      </c>
      <c r="I51" s="84"/>
      <c r="J51" s="7">
        <f>COUNTIF(K9:K48,"&lt;70")</f>
        <v>18</v>
      </c>
      <c r="K51" s="3"/>
    </row>
    <row r="52" spans="3:11" ht="15.75" customHeight="1" x14ac:dyDescent="0.35">
      <c r="C52" s="80"/>
      <c r="D52" s="74"/>
      <c r="E52" s="74"/>
      <c r="H52" s="82" t="s">
        <v>20</v>
      </c>
      <c r="I52" s="84"/>
      <c r="J52" s="7">
        <f>COUNT(J9:J48)</f>
        <v>18</v>
      </c>
      <c r="K52" s="3"/>
    </row>
    <row r="53" spans="3:11" ht="15.75" customHeight="1" x14ac:dyDescent="0.35">
      <c r="C53" s="80"/>
      <c r="D53" s="74"/>
      <c r="E53" s="3"/>
      <c r="H53" s="95" t="s">
        <v>21</v>
      </c>
      <c r="I53" s="84"/>
      <c r="J53" s="13">
        <f>J50/J52</f>
        <v>0</v>
      </c>
      <c r="K53" s="18"/>
    </row>
    <row r="54" spans="3:11" ht="15.75" customHeight="1" x14ac:dyDescent="0.35">
      <c r="C54" s="80"/>
      <c r="D54" s="74"/>
      <c r="E54" s="3"/>
      <c r="H54" s="95" t="s">
        <v>22</v>
      </c>
      <c r="I54" s="84"/>
      <c r="J54" s="13">
        <f>J51/J52</f>
        <v>1</v>
      </c>
      <c r="K54" s="19"/>
    </row>
    <row r="55" spans="3:11" ht="15.75" customHeight="1" x14ac:dyDescent="0.35">
      <c r="C55" s="80"/>
      <c r="D55" s="74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80"/>
      <c r="K58" s="74"/>
    </row>
    <row r="59" spans="3:11" ht="15.75" customHeight="1" x14ac:dyDescent="0.35">
      <c r="J59" s="75"/>
      <c r="K59" s="74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GESTIÒN DE LA PRODUC I</vt:lpstr>
      <vt:lpstr>GESTION PRODUC I</vt:lpstr>
      <vt:lpstr>CADENA DE SUMINISTROS</vt:lpstr>
      <vt:lpstr>LOGISTICA INTELIG Y SOST</vt:lpstr>
      <vt:lpstr>LOGIST INTELIG Y SOST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2025-05-20T03:14:01Z</dcterms:modified>
</cp:coreProperties>
</file>