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MSI-Laptop\Documents\Maestra Yari\FEBRERO-JUN 2025\SGI ESCOLARIZADO\REPORTE 1\"/>
    </mc:Choice>
  </mc:AlternateContent>
  <xr:revisionPtr revIDLastSave="0" documentId="13_ncr:1_{6F450C7E-853E-43E4-BBE8-B204CF77C56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8" i="10" l="1"/>
  <c r="L14" i="10" l="1"/>
  <c r="A18" i="23" l="1"/>
  <c r="E14" i="25"/>
  <c r="E15" i="25"/>
  <c r="E16" i="25"/>
  <c r="E17" i="25"/>
  <c r="D14" i="25"/>
  <c r="D15" i="25"/>
  <c r="D16" i="25"/>
  <c r="D17" i="25"/>
  <c r="C14" i="25"/>
  <c r="C15" i="25"/>
  <c r="C16" i="25"/>
  <c r="C17" i="25"/>
  <c r="A14" i="25"/>
  <c r="A15" i="25"/>
  <c r="A16" i="25"/>
  <c r="A17" i="25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J18" i="25" s="1"/>
  <c r="D18" i="25"/>
  <c r="C18" i="25"/>
  <c r="A18" i="25"/>
  <c r="J17" i="25"/>
  <c r="J16" i="25"/>
  <c r="J15" i="25"/>
  <c r="J14" i="25"/>
  <c r="B37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J18" i="24" s="1"/>
  <c r="D18" i="24"/>
  <c r="C18" i="24"/>
  <c r="A18" i="24"/>
  <c r="E17" i="24"/>
  <c r="J17" i="24" s="1"/>
  <c r="D17" i="24"/>
  <c r="C17" i="24"/>
  <c r="A17" i="24"/>
  <c r="E16" i="24"/>
  <c r="J16" i="24" s="1"/>
  <c r="D16" i="24"/>
  <c r="C16" i="24"/>
  <c r="A16" i="24"/>
  <c r="E15" i="24"/>
  <c r="J15" i="24" s="1"/>
  <c r="D15" i="24"/>
  <c r="C15" i="24"/>
  <c r="A15" i="24"/>
  <c r="E14" i="24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J18" i="23" s="1"/>
  <c r="D18" i="23"/>
  <c r="C18" i="23"/>
  <c r="E17" i="23"/>
  <c r="J17" i="23" s="1"/>
  <c r="D17" i="23"/>
  <c r="A17" i="23"/>
  <c r="E16" i="23"/>
  <c r="J16" i="23" s="1"/>
  <c r="D16" i="23"/>
  <c r="A16" i="23"/>
  <c r="E15" i="23"/>
  <c r="J15" i="23" s="1"/>
  <c r="D15" i="23"/>
  <c r="C15" i="23"/>
  <c r="A15" i="23"/>
  <c r="E14" i="23"/>
  <c r="J14" i="23" s="1"/>
  <c r="D14" i="23"/>
  <c r="C14" i="23"/>
  <c r="A14" i="23"/>
  <c r="B10" i="23"/>
  <c r="B37" i="23" s="1"/>
  <c r="L8" i="23"/>
  <c r="H8" i="23"/>
  <c r="E8" i="23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F28" i="10"/>
  <c r="E28" i="10"/>
  <c r="J14" i="22" l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L14" i="22"/>
  <c r="E28" i="22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<sst xmlns="http://schemas.openxmlformats.org/spreadsheetml/2006/main" count="189" uniqueCount="46">
  <si>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</si>
  <si>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</si>
  <si>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</si>
  <si>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</si>
  <si>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</si>
  <si>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</si>
  <si>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</si>
  <si>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</si>
  <si>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</si>
  <si>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</si>
  <si>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</si>
  <si>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</si>
  <si>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</si>
  <si>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</si>
  <si>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</si>
  <si>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</si>
  <si>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</si>
  <si>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</si>
  <si>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</si>
  <si>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</si>
  <si>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</si>
  <si>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</si>
  <si>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</si>
  <si>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</si>
  <si>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</si>
  <si>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</si>
  <si>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</si>
  <si>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</si>
  <si>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</si>
  <si>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</si>
  <si>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EN GESTIÓN EMPRESARIAL</t>
  </si>
  <si>
    <t>YARI DE LA LUZ ALFARO CARVAJAL</t>
  </si>
  <si>
    <t>IGE</t>
  </si>
  <si>
    <t>C.P. ANA KARENINA CORDOBA FERMAN</t>
  </si>
  <si>
    <t>707 A</t>
  </si>
  <si>
    <t>L.C. ANA KARENINA CORDOBA FERMAN</t>
  </si>
  <si>
    <t>SEPTIEMBRE 23-ENERO 24</t>
  </si>
  <si>
    <t>GESTIÒN DE LA PRODUCCIÒN I</t>
  </si>
  <si>
    <t>607 A</t>
  </si>
  <si>
    <t>607 B</t>
  </si>
  <si>
    <t>CADENA DE SUMINISTROS</t>
  </si>
  <si>
    <t>LOGISTICA INTELIGENTE Y SOSTENIBLE</t>
  </si>
  <si>
    <t>807 A</t>
  </si>
  <si>
    <t>807 B</t>
  </si>
  <si>
    <t>FEBRERO-JUNIO 25</t>
  </si>
  <si>
    <t>M.A.D.I.E. YARI DE LA LUZ ALFARO CARVAJAL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</si>
</sst>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" fontId="5" fillId="0" borderId="0" xfId="0" applyNumberFormat="1" applyFont="1" applyAlignment="1">
      <alignment wrapText="1"/>
    </xf>
    <xf numFmtId="16" fontId="4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7"/>
  <sheetViews>
    <sheetView tabSelected="1" topLeftCell="A9" zoomScaleNormal="100" zoomScaleSheetLayoutView="100" workbookViewId="0">
      <selection activeCell="H22" sqref="H22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7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7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ht="13" x14ac:dyDescent="0.3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7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ht="13" x14ac:dyDescent="0.3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7" ht="13" x14ac:dyDescent="0.3">
      <c r="A6" s="24" t="s">
        <v>2</v>
      </c>
      <c r="B6" s="24"/>
      <c r="C6" s="24"/>
      <c r="D6" s="24"/>
      <c r="E6" s="25" t="s">
        <v>30</v>
      </c>
      <c r="F6" s="25"/>
      <c r="G6" s="25"/>
      <c r="H6" s="25"/>
      <c r="I6" s="3"/>
      <c r="J6" s="3"/>
      <c r="K6" s="3"/>
      <c r="L6" s="3"/>
      <c r="M6" s="3"/>
      <c r="N6" s="3"/>
    </row>
    <row r="7" spans="1:17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ht="13" x14ac:dyDescent="0.3">
      <c r="A8" s="4" t="s">
        <v>3</v>
      </c>
      <c r="B8" s="35" t="s">
        <v>4</v>
      </c>
      <c r="C8" s="35"/>
      <c r="D8" s="14" t="s">
        <v>5</v>
      </c>
      <c r="E8" s="5">
        <v>5</v>
      </c>
      <c r="G8" s="4" t="s">
        <v>6</v>
      </c>
      <c r="H8" s="5">
        <v>3</v>
      </c>
      <c r="I8" s="34" t="s">
        <v>7</v>
      </c>
      <c r="J8" s="34"/>
      <c r="K8" s="34"/>
      <c r="L8" s="35" t="s">
        <v>44</v>
      </c>
      <c r="M8" s="35"/>
      <c r="N8" s="35"/>
    </row>
    <row r="10" spans="1:17" ht="13" x14ac:dyDescent="0.3">
      <c r="A10" s="4" t="s">
        <v>8</v>
      </c>
      <c r="B10" s="35" t="s">
        <v>45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7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7" ht="13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7" ht="13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  <c r="Q13" s="22"/>
    </row>
    <row r="14" spans="1:17" s="11" customFormat="1" x14ac:dyDescent="0.25">
      <c r="A14" s="8" t="s">
        <v>37</v>
      </c>
      <c r="B14" s="9" t="s">
        <v>21</v>
      </c>
      <c r="C14" s="9" t="s">
        <v>38</v>
      </c>
      <c r="D14" s="9" t="s">
        <v>32</v>
      </c>
      <c r="E14" s="9">
        <v>30</v>
      </c>
      <c r="F14" s="9">
        <v>29</v>
      </c>
      <c r="G14" s="9"/>
      <c r="H14" s="10"/>
      <c r="I14" s="9">
        <v>1</v>
      </c>
      <c r="J14" s="10"/>
      <c r="K14" s="9">
        <v>0</v>
      </c>
      <c r="L14" s="10">
        <f t="shared" ref="L14" si="0">K14/E14</f>
        <v>0</v>
      </c>
      <c r="M14" s="9">
        <v>87</v>
      </c>
      <c r="N14" s="15">
        <v>0.83</v>
      </c>
    </row>
    <row r="15" spans="1:17" s="11" customFormat="1" x14ac:dyDescent="0.25">
      <c r="A15" s="8" t="s">
        <v>37</v>
      </c>
      <c r="B15" s="9" t="s">
        <v>21</v>
      </c>
      <c r="C15" s="9" t="s">
        <v>39</v>
      </c>
      <c r="D15" s="9" t="s">
        <v>32</v>
      </c>
      <c r="E15" s="9">
        <v>27</v>
      </c>
      <c r="F15" s="9">
        <v>24</v>
      </c>
      <c r="G15" s="9"/>
      <c r="H15" s="10"/>
      <c r="I15" s="9">
        <v>3</v>
      </c>
      <c r="J15" s="10"/>
      <c r="K15" s="9">
        <v>0</v>
      </c>
      <c r="L15" s="10">
        <v>0</v>
      </c>
      <c r="M15" s="9">
        <v>88</v>
      </c>
      <c r="N15" s="15">
        <v>0.85</v>
      </c>
    </row>
    <row r="16" spans="1:17" s="11" customFormat="1" x14ac:dyDescent="0.25">
      <c r="A16" s="8" t="s">
        <v>40</v>
      </c>
      <c r="B16" s="9" t="s">
        <v>21</v>
      </c>
      <c r="C16" s="9" t="s">
        <v>42</v>
      </c>
      <c r="D16" s="9" t="s">
        <v>32</v>
      </c>
      <c r="E16" s="9">
        <v>25</v>
      </c>
      <c r="F16" s="9">
        <v>24</v>
      </c>
      <c r="G16" s="9"/>
      <c r="H16" s="10"/>
      <c r="I16" s="9">
        <v>1</v>
      </c>
      <c r="J16" s="10"/>
      <c r="K16" s="9">
        <v>0</v>
      </c>
      <c r="L16" s="10">
        <v>0</v>
      </c>
      <c r="M16" s="9">
        <v>95</v>
      </c>
      <c r="N16" s="15">
        <v>0.84</v>
      </c>
    </row>
    <row r="17" spans="1:16" s="11" customFormat="1" x14ac:dyDescent="0.25">
      <c r="A17" s="8" t="s">
        <v>41</v>
      </c>
      <c r="B17" s="9" t="s">
        <v>21</v>
      </c>
      <c r="C17" s="9" t="s">
        <v>42</v>
      </c>
      <c r="D17" s="9" t="s">
        <v>32</v>
      </c>
      <c r="E17" s="9">
        <v>22</v>
      </c>
      <c r="F17" s="9">
        <v>22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99</v>
      </c>
      <c r="N17" s="15">
        <v>0.77</v>
      </c>
    </row>
    <row r="18" spans="1:16" s="11" customFormat="1" x14ac:dyDescent="0.25">
      <c r="A18" s="8" t="s">
        <v>41</v>
      </c>
      <c r="B18" s="9" t="s">
        <v>21</v>
      </c>
      <c r="C18" s="9" t="s">
        <v>43</v>
      </c>
      <c r="D18" s="9" t="s">
        <v>32</v>
      </c>
      <c r="E18" s="9">
        <v>16</v>
      </c>
      <c r="F18" s="9">
        <v>13</v>
      </c>
      <c r="G18" s="9"/>
      <c r="H18" s="10"/>
      <c r="I18" s="9">
        <v>3</v>
      </c>
      <c r="J18" s="10"/>
      <c r="K18" s="9">
        <v>0</v>
      </c>
      <c r="L18" s="10">
        <v>0</v>
      </c>
      <c r="M18" s="9">
        <v>82</v>
      </c>
      <c r="N18" s="15">
        <v>0.69</v>
      </c>
    </row>
    <row r="19" spans="1:16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6" s="11" customFormat="1" ht="13" x14ac:dyDescent="0.3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  <c r="P20" s="21"/>
    </row>
    <row r="21" spans="1:16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6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6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6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6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6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6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6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120</v>
      </c>
      <c r="F28" s="17">
        <f>SUM(F14:F27)</f>
        <v>112</v>
      </c>
      <c r="G28" s="17"/>
      <c r="H28" s="18"/>
      <c r="I28" s="17">
        <f t="shared" ref="I28" si="1">SUM(I14:I27)</f>
        <v>8</v>
      </c>
      <c r="J28" s="17"/>
      <c r="K28" s="17">
        <f>SUM(K14:K27)</f>
        <v>0</v>
      </c>
      <c r="L28" s="18">
        <f t="shared" ref="L28" si="2">K28/E28</f>
        <v>0</v>
      </c>
      <c r="M28" s="17">
        <f>AVERAGE(M14:M27)</f>
        <v>90.2</v>
      </c>
      <c r="N28" s="19">
        <f>AVERAGE(N14:N27)</f>
        <v>0.79600000000000004</v>
      </c>
    </row>
    <row r="30" spans="1:16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6" x14ac:dyDescent="0.25">
      <c r="A32" s="12"/>
    </row>
    <row r="33" spans="1:10" ht="13" x14ac:dyDescent="0.3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M.A.D.I.E. YARI DE LA LUZ ALFARO CARVAJAL</v>
      </c>
      <c r="C37" s="41"/>
      <c r="D37" s="41"/>
      <c r="E37" s="13"/>
      <c r="F37" s="13"/>
      <c r="G37" s="41" t="s">
        <v>35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P21" sqref="P2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6.2695312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3" x14ac:dyDescent="0.3">
      <c r="A6" s="24" t="s">
        <v>2</v>
      </c>
      <c r="B6" s="24"/>
      <c r="C6" s="24"/>
      <c r="D6" s="24"/>
      <c r="E6" s="25" t="s">
        <v>30</v>
      </c>
      <c r="F6" s="25"/>
      <c r="G6" s="25"/>
      <c r="H6" s="25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5">
        <v>2</v>
      </c>
      <c r="C8" s="35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35" t="str">
        <f>'1'!L8</f>
        <v>FEBRERO-JUNIO 25</v>
      </c>
      <c r="M8" s="35"/>
      <c r="N8" s="35"/>
    </row>
    <row r="10" spans="1:14" ht="13" x14ac:dyDescent="0.3">
      <c r="A10" s="4" t="s">
        <v>8</v>
      </c>
      <c r="B10" s="35" t="str">
        <f>'1'!B10</f>
        <v>M.A.D.I.E. YARI DE LA LUZ ALFARO CARVAJAL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ht="13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5">
      <c r="A14" s="9" t="str">
        <f>'1'!A14</f>
        <v>GESTIÒN DE LA PRODUCCIÒN I</v>
      </c>
      <c r="B14" s="9"/>
      <c r="C14" s="9" t="str">
        <f>'1'!C14</f>
        <v>607 A</v>
      </c>
      <c r="D14" s="9" t="str">
        <f>'1'!D14</f>
        <v>IGE</v>
      </c>
      <c r="E14" s="9">
        <f>'1'!E14</f>
        <v>30</v>
      </c>
      <c r="F14" s="9"/>
      <c r="G14" s="9"/>
      <c r="H14" s="10">
        <f t="shared" ref="H14" si="0">F14/E14</f>
        <v>0</v>
      </c>
      <c r="I14" s="9">
        <v>0</v>
      </c>
      <c r="J14" s="10">
        <f t="shared" ref="J14:J28" si="1">I14/E14</f>
        <v>0</v>
      </c>
      <c r="K14" s="9"/>
      <c r="L14" s="10">
        <f t="shared" ref="L14:L28" si="2">K14/E14</f>
        <v>0</v>
      </c>
      <c r="M14" s="9"/>
      <c r="N14" s="15"/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3">(E28-SUM(F28:G28))-K28</f>
        <v>30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2" t="str">
        <f>B10</f>
        <v>M.A.D.I.E. YARI DE LA LUZ ALFARO CARVAJAL</v>
      </c>
      <c r="C37" s="42"/>
      <c r="D37" s="42"/>
      <c r="E37" s="13"/>
      <c r="F37" s="13"/>
      <c r="G37" s="42"/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L8" sqref="L8:N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6.2695312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3" x14ac:dyDescent="0.3">
      <c r="A6" s="24" t="s">
        <v>2</v>
      </c>
      <c r="B6" s="24"/>
      <c r="C6" s="24"/>
      <c r="D6" s="24"/>
      <c r="E6" s="25" t="s">
        <v>30</v>
      </c>
      <c r="F6" s="25"/>
      <c r="G6" s="25"/>
      <c r="H6" s="25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5">
        <v>3</v>
      </c>
      <c r="C8" s="35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35" t="str">
        <f>'1'!L8</f>
        <v>FEBRERO-JUNIO 25</v>
      </c>
      <c r="M8" s="35"/>
      <c r="N8" s="35"/>
    </row>
    <row r="10" spans="1:14" ht="13" x14ac:dyDescent="0.3">
      <c r="A10" s="4" t="s">
        <v>8</v>
      </c>
      <c r="B10" s="35" t="str">
        <f>'1'!B10</f>
        <v>M.A.D.I.E. YARI DE LA LUZ ALFARO CARVAJAL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ht="13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5">
      <c r="A14" s="9" t="str">
        <f>'1'!A14</f>
        <v>GESTIÒN DE LA PRODUCCIÒN I</v>
      </c>
      <c r="B14" s="9"/>
      <c r="C14" s="9" t="str">
        <f>'1'!C14</f>
        <v>607 A</v>
      </c>
      <c r="D14" s="9" t="str">
        <f>'1'!D14</f>
        <v>IGE</v>
      </c>
      <c r="E14" s="9">
        <f>'1'!E14</f>
        <v>30</v>
      </c>
      <c r="F14" s="9"/>
      <c r="G14" s="9"/>
      <c r="H14" s="10">
        <f t="shared" ref="H14:H27" si="0">F14/E14</f>
        <v>0</v>
      </c>
      <c r="I14" s="9">
        <v>0</v>
      </c>
      <c r="J14" s="10">
        <f t="shared" ref="J14:J28" si="1">I14/E14</f>
        <v>0</v>
      </c>
      <c r="K14" s="9"/>
      <c r="L14" s="10">
        <f t="shared" ref="L14:L28" si="2">K14/E14</f>
        <v>0</v>
      </c>
      <c r="M14" s="9"/>
      <c r="N14" s="15"/>
    </row>
    <row r="15" spans="1:14" s="11" customFormat="1" x14ac:dyDescent="0.25">
      <c r="A15" s="9" t="str">
        <f>'1'!A15</f>
        <v>GESTIÒN DE LA PRODUCCIÒN I</v>
      </c>
      <c r="B15" s="9"/>
      <c r="C15" s="9" t="str">
        <f>'1'!C15</f>
        <v>607 B</v>
      </c>
      <c r="D15" s="9" t="str">
        <f>'1'!D15</f>
        <v>IGE</v>
      </c>
      <c r="E15" s="9">
        <f>'1'!E15</f>
        <v>27</v>
      </c>
      <c r="F15" s="9"/>
      <c r="G15" s="9"/>
      <c r="H15" s="10">
        <f t="shared" si="0"/>
        <v>0</v>
      </c>
      <c r="I15" s="9">
        <v>0</v>
      </c>
      <c r="J15" s="10">
        <f t="shared" si="1"/>
        <v>0</v>
      </c>
      <c r="K15" s="9"/>
      <c r="L15" s="10">
        <f t="shared" si="2"/>
        <v>0</v>
      </c>
      <c r="M15" s="9"/>
      <c r="N15" s="15"/>
    </row>
    <row r="16" spans="1:14" s="11" customFormat="1" x14ac:dyDescent="0.25">
      <c r="A16" s="9" t="str">
        <f>'1'!A16</f>
        <v>CADENA DE SUMINISTROS</v>
      </c>
      <c r="B16" s="9"/>
      <c r="C16" s="9" t="s">
        <v>34</v>
      </c>
      <c r="D16" s="9" t="str">
        <f>'1'!D16</f>
        <v>IGE</v>
      </c>
      <c r="E16" s="9">
        <f>'1'!E16</f>
        <v>25</v>
      </c>
      <c r="F16" s="9"/>
      <c r="G16" s="9"/>
      <c r="H16" s="10">
        <f t="shared" si="0"/>
        <v>0</v>
      </c>
      <c r="I16" s="9">
        <v>0</v>
      </c>
      <c r="J16" s="10">
        <f t="shared" si="1"/>
        <v>0</v>
      </c>
      <c r="K16" s="9"/>
      <c r="L16" s="10">
        <f t="shared" si="2"/>
        <v>0</v>
      </c>
      <c r="M16" s="9"/>
      <c r="N16" s="15"/>
    </row>
    <row r="17" spans="1:14" s="11" customFormat="1" x14ac:dyDescent="0.25">
      <c r="A17" s="9" t="str">
        <f>'1'!A17</f>
        <v>LOGISTICA INTELIGENTE Y SOSTENIBLE</v>
      </c>
      <c r="B17" s="9"/>
      <c r="C17" s="9" t="s">
        <v>34</v>
      </c>
      <c r="D17" s="9" t="str">
        <f>'1'!D17</f>
        <v>IGE</v>
      </c>
      <c r="E17" s="9">
        <f>'1'!E17</f>
        <v>22</v>
      </c>
      <c r="F17" s="9"/>
      <c r="G17" s="9"/>
      <c r="H17" s="10">
        <f t="shared" si="0"/>
        <v>0</v>
      </c>
      <c r="I17" s="9">
        <v>0</v>
      </c>
      <c r="J17" s="10">
        <f t="shared" si="1"/>
        <v>0</v>
      </c>
      <c r="K17" s="9"/>
      <c r="L17" s="10">
        <f t="shared" si="2"/>
        <v>0</v>
      </c>
      <c r="M17" s="9"/>
      <c r="N17" s="15"/>
    </row>
    <row r="18" spans="1:14" s="11" customFormat="1" x14ac:dyDescent="0.25">
      <c r="A18" s="9" t="str">
        <f>'1'!A18</f>
        <v>LOGISTICA INTELIGENTE Y SOSTENIBLE</v>
      </c>
      <c r="B18" s="9"/>
      <c r="C18" s="9" t="str">
        <f>'1'!C18</f>
        <v>807 B</v>
      </c>
      <c r="D18" s="9" t="str">
        <f>'1'!D18</f>
        <v>IGE</v>
      </c>
      <c r="E18" s="9">
        <f>'1'!E18</f>
        <v>16</v>
      </c>
      <c r="F18" s="9"/>
      <c r="G18" s="9"/>
      <c r="H18" s="10">
        <f t="shared" si="0"/>
        <v>0</v>
      </c>
      <c r="I18" s="9">
        <v>0</v>
      </c>
      <c r="J18" s="10">
        <f t="shared" si="1"/>
        <v>0</v>
      </c>
      <c r="K18" s="9"/>
      <c r="L18" s="10">
        <f t="shared" si="2"/>
        <v>0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ref="I19:I28" si="3">(E19-SUM(F19:G19))-K19</f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3"/>
        <v>120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2" t="str">
        <f>B10</f>
        <v>M.A.D.I.E. YARI DE LA LUZ ALFARO CARVAJAL</v>
      </c>
      <c r="C37" s="42"/>
      <c r="D37" s="42"/>
      <c r="E37" s="13"/>
      <c r="F37" s="13"/>
      <c r="G37" s="42"/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O11" sqref="O1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6.726562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3" x14ac:dyDescent="0.3">
      <c r="A6" s="24" t="s">
        <v>2</v>
      </c>
      <c r="B6" s="24"/>
      <c r="C6" s="24"/>
      <c r="D6" s="24"/>
      <c r="E6" s="25" t="s">
        <v>30</v>
      </c>
      <c r="F6" s="25"/>
      <c r="G6" s="25"/>
      <c r="H6" s="25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5">
        <v>4</v>
      </c>
      <c r="C8" s="35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35" t="str">
        <f>'1'!L8</f>
        <v>FEBRERO-JUNIO 25</v>
      </c>
      <c r="M8" s="35"/>
      <c r="N8" s="35"/>
    </row>
    <row r="10" spans="1:14" ht="13" x14ac:dyDescent="0.3">
      <c r="A10" s="4" t="s">
        <v>8</v>
      </c>
      <c r="B10" s="35" t="str">
        <f>'1'!B10</f>
        <v>M.A.D.I.E. YARI DE LA LUZ ALFARO CARVAJAL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ht="13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5">
      <c r="A14" s="9" t="str">
        <f>'1'!A14</f>
        <v>GESTIÒN DE LA PRODUCCIÒN I</v>
      </c>
      <c r="B14" s="9"/>
      <c r="C14" s="9" t="str">
        <f>'1'!C14</f>
        <v>607 A</v>
      </c>
      <c r="D14" s="9" t="str">
        <f>'1'!D14</f>
        <v>IGE</v>
      </c>
      <c r="E14" s="9">
        <f>'1'!E14</f>
        <v>30</v>
      </c>
      <c r="F14" s="9"/>
      <c r="G14" s="9"/>
      <c r="H14" s="10">
        <f t="shared" ref="H14:H27" si="0">F14/E14</f>
        <v>0</v>
      </c>
      <c r="I14" s="9">
        <v>0</v>
      </c>
      <c r="J14" s="10">
        <f t="shared" ref="J14:J28" si="1">I14/E14</f>
        <v>0</v>
      </c>
      <c r="K14" s="9"/>
      <c r="L14" s="10">
        <f t="shared" ref="L14:L28" si="2">K14/E14</f>
        <v>0</v>
      </c>
      <c r="M14" s="9"/>
      <c r="N14" s="15"/>
    </row>
    <row r="15" spans="1:14" s="11" customFormat="1" x14ac:dyDescent="0.25">
      <c r="A15" s="9" t="str">
        <f>'1'!A15</f>
        <v>GESTIÒN DE LA PRODUCCIÒN I</v>
      </c>
      <c r="B15" s="9"/>
      <c r="C15" s="9" t="str">
        <f>'1'!C15</f>
        <v>607 B</v>
      </c>
      <c r="D15" s="9" t="str">
        <f>'1'!D15</f>
        <v>IGE</v>
      </c>
      <c r="E15" s="9">
        <f>'1'!E15</f>
        <v>27</v>
      </c>
      <c r="F15" s="9"/>
      <c r="G15" s="9"/>
      <c r="H15" s="10">
        <f t="shared" si="0"/>
        <v>0</v>
      </c>
      <c r="I15" s="9">
        <v>0</v>
      </c>
      <c r="J15" s="10">
        <f t="shared" si="1"/>
        <v>0</v>
      </c>
      <c r="K15" s="9"/>
      <c r="L15" s="10">
        <f t="shared" si="2"/>
        <v>0</v>
      </c>
      <c r="M15" s="9"/>
      <c r="N15" s="15"/>
    </row>
    <row r="16" spans="1:14" s="11" customFormat="1" x14ac:dyDescent="0.25">
      <c r="A16" s="9" t="str">
        <f>'1'!A16</f>
        <v>CADENA DE SUMINISTROS</v>
      </c>
      <c r="B16" s="9"/>
      <c r="C16" s="9" t="str">
        <f>'1'!C16</f>
        <v>807 A</v>
      </c>
      <c r="D16" s="9" t="str">
        <f>'1'!D16</f>
        <v>IGE</v>
      </c>
      <c r="E16" s="9">
        <f>'1'!E16</f>
        <v>25</v>
      </c>
      <c r="F16" s="9"/>
      <c r="G16" s="9"/>
      <c r="H16" s="10">
        <f t="shared" si="0"/>
        <v>0</v>
      </c>
      <c r="I16" s="9">
        <v>0</v>
      </c>
      <c r="J16" s="10">
        <f t="shared" si="1"/>
        <v>0</v>
      </c>
      <c r="K16" s="9"/>
      <c r="L16" s="10">
        <f t="shared" si="2"/>
        <v>0</v>
      </c>
      <c r="M16" s="9"/>
      <c r="N16" s="15"/>
    </row>
    <row r="17" spans="1:14" s="11" customFormat="1" x14ac:dyDescent="0.25">
      <c r="A17" s="9" t="str">
        <f>'1'!A17</f>
        <v>LOGISTICA INTELIGENTE Y SOSTENIBLE</v>
      </c>
      <c r="B17" s="9"/>
      <c r="C17" s="9" t="str">
        <f>'1'!C17</f>
        <v>807 A</v>
      </c>
      <c r="D17" s="9" t="str">
        <f>'1'!D17</f>
        <v>IGE</v>
      </c>
      <c r="E17" s="9">
        <f>'1'!E17</f>
        <v>22</v>
      </c>
      <c r="F17" s="9"/>
      <c r="G17" s="9"/>
      <c r="H17" s="10">
        <f t="shared" si="0"/>
        <v>0</v>
      </c>
      <c r="I17" s="9">
        <v>0</v>
      </c>
      <c r="J17" s="10">
        <f t="shared" si="1"/>
        <v>0</v>
      </c>
      <c r="K17" s="9"/>
      <c r="L17" s="10">
        <f t="shared" si="2"/>
        <v>0</v>
      </c>
      <c r="M17" s="9"/>
      <c r="N17" s="15"/>
    </row>
    <row r="18" spans="1:14" s="11" customFormat="1" x14ac:dyDescent="0.25">
      <c r="A18" s="9" t="str">
        <f>'1'!A18</f>
        <v>LOGISTICA INTELIGENTE Y SOSTENIBLE</v>
      </c>
      <c r="B18" s="9"/>
      <c r="C18" s="9" t="str">
        <f>'1'!C18</f>
        <v>807 B</v>
      </c>
      <c r="D18" s="9" t="str">
        <f>'1'!D18</f>
        <v>IGE</v>
      </c>
      <c r="E18" s="9">
        <f>'1'!E18</f>
        <v>16</v>
      </c>
      <c r="F18" s="9"/>
      <c r="G18" s="9"/>
      <c r="H18" s="10">
        <f t="shared" si="0"/>
        <v>0</v>
      </c>
      <c r="I18" s="9">
        <v>0</v>
      </c>
      <c r="J18" s="10">
        <f t="shared" si="1"/>
        <v>0</v>
      </c>
      <c r="K18" s="9"/>
      <c r="L18" s="10">
        <f t="shared" si="2"/>
        <v>0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ref="I19:I28" si="3">(E19-SUM(F19:G19))-K19</f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3"/>
        <v>120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2" t="str">
        <f>B10</f>
        <v>M.A.D.I.E. YARI DE LA LUZ ALFARO CARVAJAL</v>
      </c>
      <c r="C37" s="42"/>
      <c r="D37" s="42"/>
      <c r="E37" s="13"/>
      <c r="F37" s="13"/>
      <c r="G37" s="42"/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110" zoomScaleNormal="110" zoomScaleSheetLayoutView="100" workbookViewId="0">
      <selection activeCell="A21" sqref="A2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3" x14ac:dyDescent="0.3">
      <c r="A6" s="24" t="s">
        <v>2</v>
      </c>
      <c r="B6" s="24"/>
      <c r="C6" s="24"/>
      <c r="D6" s="24"/>
      <c r="E6" s="25" t="s">
        <v>30</v>
      </c>
      <c r="F6" s="25"/>
      <c r="G6" s="25"/>
      <c r="H6" s="25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5">
        <v>1</v>
      </c>
      <c r="C8" s="35"/>
      <c r="D8" s="14" t="s">
        <v>5</v>
      </c>
      <c r="E8" s="20">
        <v>1</v>
      </c>
      <c r="F8"/>
      <c r="G8" s="4" t="s">
        <v>6</v>
      </c>
      <c r="H8" s="20">
        <v>1</v>
      </c>
      <c r="I8" s="34" t="s">
        <v>7</v>
      </c>
      <c r="J8" s="34"/>
      <c r="K8" s="34"/>
      <c r="L8" s="35" t="s">
        <v>36</v>
      </c>
      <c r="M8" s="35"/>
      <c r="N8" s="35"/>
    </row>
    <row r="10" spans="1:14" ht="13" x14ac:dyDescent="0.3">
      <c r="A10" s="4" t="s">
        <v>8</v>
      </c>
      <c r="B10" s="35" t="s">
        <v>31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ht="13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5">
      <c r="A14" s="9" t="str">
        <f>'1'!A14</f>
        <v>GESTIÒN DE LA PRODUCCIÒN I</v>
      </c>
      <c r="B14" s="9"/>
      <c r="C14" s="9" t="str">
        <f>'1'!C14</f>
        <v>607 A</v>
      </c>
      <c r="D14" s="9" t="str">
        <f>'1'!D14</f>
        <v>IGE</v>
      </c>
      <c r="E14" s="9">
        <f>'1'!E14</f>
        <v>30</v>
      </c>
      <c r="F14" s="9"/>
      <c r="G14" s="9"/>
      <c r="H14" s="10">
        <f t="shared" ref="H14:H27" si="0">F14/E14</f>
        <v>0</v>
      </c>
      <c r="I14" s="9">
        <v>0</v>
      </c>
      <c r="J14" s="10">
        <f t="shared" ref="J14:J28" si="1">I14/E14</f>
        <v>0</v>
      </c>
      <c r="K14" s="9">
        <v>0</v>
      </c>
      <c r="L14" s="10">
        <f t="shared" ref="L14:L28" si="2">K14/E14</f>
        <v>0</v>
      </c>
      <c r="M14" s="9"/>
      <c r="N14" s="15"/>
    </row>
    <row r="15" spans="1:14" s="11" customFormat="1" x14ac:dyDescent="0.25">
      <c r="A15" s="9" t="str">
        <f>'1'!A15</f>
        <v>GESTIÒN DE LA PRODUCCIÒN I</v>
      </c>
      <c r="B15" s="9"/>
      <c r="C15" s="9" t="str">
        <f>'1'!C15</f>
        <v>607 B</v>
      </c>
      <c r="D15" s="9" t="str">
        <f>'1'!D15</f>
        <v>IGE</v>
      </c>
      <c r="E15" s="9">
        <f>'1'!E15</f>
        <v>27</v>
      </c>
      <c r="F15" s="9"/>
      <c r="G15" s="9"/>
      <c r="H15" s="10">
        <f t="shared" si="0"/>
        <v>0</v>
      </c>
      <c r="I15" s="9">
        <v>0</v>
      </c>
      <c r="J15" s="10">
        <f t="shared" si="1"/>
        <v>0</v>
      </c>
      <c r="K15" s="9">
        <v>0</v>
      </c>
      <c r="L15" s="10">
        <f t="shared" si="2"/>
        <v>0</v>
      </c>
      <c r="M15" s="9"/>
      <c r="N15" s="15"/>
    </row>
    <row r="16" spans="1:14" s="11" customFormat="1" x14ac:dyDescent="0.25">
      <c r="A16" s="9" t="str">
        <f>'1'!A16</f>
        <v>CADENA DE SUMINISTROS</v>
      </c>
      <c r="B16" s="9"/>
      <c r="C16" s="9" t="str">
        <f>'1'!C16</f>
        <v>807 A</v>
      </c>
      <c r="D16" s="9" t="str">
        <f>'1'!D16</f>
        <v>IGE</v>
      </c>
      <c r="E16" s="9">
        <f>'1'!E16</f>
        <v>25</v>
      </c>
      <c r="F16" s="9"/>
      <c r="G16" s="9"/>
      <c r="H16" s="10">
        <f t="shared" si="0"/>
        <v>0</v>
      </c>
      <c r="I16" s="9">
        <v>0</v>
      </c>
      <c r="J16" s="10">
        <f t="shared" si="1"/>
        <v>0</v>
      </c>
      <c r="K16" s="9">
        <v>0</v>
      </c>
      <c r="L16" s="10">
        <f t="shared" si="2"/>
        <v>0</v>
      </c>
      <c r="M16" s="9"/>
      <c r="N16" s="15"/>
    </row>
    <row r="17" spans="1:14" s="11" customFormat="1" x14ac:dyDescent="0.25">
      <c r="A17" s="9" t="str">
        <f>'1'!A17</f>
        <v>LOGISTICA INTELIGENTE Y SOSTENIBLE</v>
      </c>
      <c r="B17" s="9"/>
      <c r="C17" s="9" t="str">
        <f>'1'!C17</f>
        <v>807 A</v>
      </c>
      <c r="D17" s="9" t="str">
        <f>'1'!D17</f>
        <v>IGE</v>
      </c>
      <c r="E17" s="9">
        <f>'1'!E17</f>
        <v>22</v>
      </c>
      <c r="F17" s="9"/>
      <c r="G17" s="9"/>
      <c r="H17" s="10">
        <f t="shared" si="0"/>
        <v>0</v>
      </c>
      <c r="I17" s="9">
        <v>0</v>
      </c>
      <c r="J17" s="10">
        <f t="shared" si="1"/>
        <v>0</v>
      </c>
      <c r="K17" s="9">
        <v>0</v>
      </c>
      <c r="L17" s="10">
        <f t="shared" si="2"/>
        <v>0</v>
      </c>
      <c r="M17" s="9"/>
      <c r="N17" s="15"/>
    </row>
    <row r="18" spans="1:14" s="11" customFormat="1" x14ac:dyDescent="0.25">
      <c r="A18" s="9" t="str">
        <f>'1'!A18</f>
        <v>LOGISTICA INTELIGENTE Y SOSTENIBLE</v>
      </c>
      <c r="B18" s="9"/>
      <c r="C18" s="9" t="str">
        <f>'1'!C18</f>
        <v>807 B</v>
      </c>
      <c r="D18" s="9" t="str">
        <f>'1'!D18</f>
        <v>IGE</v>
      </c>
      <c r="E18" s="9">
        <f>'1'!E18</f>
        <v>16</v>
      </c>
      <c r="F18" s="9"/>
      <c r="G18" s="9"/>
      <c r="H18" s="10">
        <f t="shared" si="0"/>
        <v>0</v>
      </c>
      <c r="I18" s="9">
        <v>0</v>
      </c>
      <c r="J18" s="10">
        <f t="shared" si="1"/>
        <v>0</v>
      </c>
      <c r="K18" s="9"/>
      <c r="L18" s="10">
        <f t="shared" si="2"/>
        <v>0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ref="I19:I28" si="3">(E19-SUM(F19:G19))-K19</f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3"/>
        <v>120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3" t="str">
        <f>B10</f>
        <v>YARI DE LA LUZ ALFARO CARVAJAL</v>
      </c>
      <c r="C37" s="43"/>
      <c r="D37" s="43"/>
      <c r="E37" s="13"/>
      <c r="F37" s="13"/>
      <c r="G37" s="43" t="s">
        <v>33</v>
      </c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Yari Alfaro</cp:lastModifiedBy>
  <cp:revision/>
  <dcterms:created xsi:type="dcterms:W3CDTF">2021-11-22T14:45:25Z</dcterms:created>
  <dcterms:modified xsi:type="dcterms:W3CDTF">2025-03-05T16:13:07Z</dcterms:modified>
  <cp:category/>
  <cp:contentStatus/>
</cp:coreProperties>
</file>