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https://d.docs.live.net/83fee0b080e62112/Documentos/FEBRERO-JULIO 2024/SGI ESCOLARIZADO/REPORTE 4/"/>
    </mc:Choice>
  </mc:AlternateContent>
  <xr:revisionPtr revIDLastSave="325" documentId="11_3963E1DF41CDF7304FFCE1A6E6D325525287B8EE" xr6:coauthVersionLast="47" xr6:coauthVersionMax="47" xr10:uidLastSave="{043C57E5-38F0-4516-A0FE-EB1193C829E6}"/>
  <bookViews>
    <workbookView xWindow="-110" yWindow="-110" windowWidth="19420" windowHeight="10300" activeTab="3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7" i="24" l="1"/>
  <c r="L18" i="24"/>
  <c r="B37" i="23"/>
  <c r="L20" i="23"/>
  <c r="L19" i="23"/>
  <c r="L18" i="23"/>
  <c r="B37" i="22"/>
  <c r="I28" i="10"/>
  <c r="L14" i="10" l="1"/>
  <c r="E14" i="25" l="1"/>
  <c r="E15" i="25"/>
  <c r="E16" i="25"/>
  <c r="E17" i="25"/>
  <c r="D14" i="25"/>
  <c r="D15" i="25"/>
  <c r="D16" i="25"/>
  <c r="D17" i="25"/>
  <c r="C14" i="25"/>
  <c r="C15" i="25"/>
  <c r="C16" i="25"/>
  <c r="C17" i="25"/>
  <c r="A14" i="25"/>
  <c r="A15" i="25"/>
  <c r="A16" i="25"/>
  <c r="A17" i="25"/>
  <c r="N28" i="25" l="1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J18" i="25" s="1"/>
  <c r="D18" i="25"/>
  <c r="C18" i="25"/>
  <c r="A18" i="25"/>
  <c r="J17" i="25"/>
  <c r="J16" i="25"/>
  <c r="J15" i="25"/>
  <c r="J14" i="25"/>
  <c r="B37" i="25"/>
  <c r="N28" i="24"/>
  <c r="M28" i="24"/>
  <c r="K28" i="24"/>
  <c r="G28" i="24"/>
  <c r="F28" i="24"/>
  <c r="D17" i="24"/>
  <c r="E16" i="24"/>
  <c r="D16" i="24"/>
  <c r="C16" i="24"/>
  <c r="A16" i="24"/>
  <c r="E15" i="24"/>
  <c r="D15" i="24"/>
  <c r="C15" i="24"/>
  <c r="A15" i="24"/>
  <c r="E14" i="24"/>
  <c r="D14" i="24"/>
  <c r="C14" i="24"/>
  <c r="A14" i="24"/>
  <c r="B10" i="24"/>
  <c r="L8" i="24"/>
  <c r="H8" i="24"/>
  <c r="E8" i="24"/>
  <c r="N28" i="23"/>
  <c r="M28" i="23"/>
  <c r="K28" i="23"/>
  <c r="F28" i="23"/>
  <c r="D17" i="23"/>
  <c r="D16" i="23"/>
  <c r="D15" i="23"/>
  <c r="A15" i="23"/>
  <c r="E14" i="23"/>
  <c r="D14" i="23"/>
  <c r="C14" i="23"/>
  <c r="A14" i="23"/>
  <c r="B10" i="23"/>
  <c r="L8" i="23"/>
  <c r="H8" i="23"/>
  <c r="E8" i="23"/>
  <c r="C14" i="22"/>
  <c r="E14" i="22"/>
  <c r="A14" i="22"/>
  <c r="B10" i="22"/>
  <c r="L8" i="22"/>
  <c r="H8" i="22"/>
  <c r="E8" i="22"/>
  <c r="N28" i="22"/>
  <c r="M28" i="22"/>
  <c r="K28" i="22"/>
  <c r="G28" i="22"/>
  <c r="F28" i="22"/>
  <c r="B37" i="10"/>
  <c r="N28" i="10"/>
  <c r="M28" i="10"/>
  <c r="K28" i="10"/>
  <c r="F28" i="10"/>
  <c r="E28" i="10"/>
  <c r="L14" i="25" l="1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E28" i="24"/>
  <c r="L14" i="23"/>
  <c r="L15" i="23"/>
  <c r="L16" i="23"/>
  <c r="L17" i="23"/>
  <c r="E28" i="23"/>
  <c r="L14" i="22"/>
  <c r="E28" i="22"/>
  <c r="L28" i="10"/>
  <c r="I28" i="25" l="1"/>
  <c r="J28" i="25" s="1"/>
  <c r="L28" i="25"/>
  <c r="H28" i="25"/>
  <c r="I28" i="24"/>
  <c r="J28" i="24" s="1"/>
  <c r="L28" i="24"/>
  <c r="H28" i="24"/>
  <c r="I28" i="23"/>
  <c r="L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<sst xmlns="http://schemas.openxmlformats.org/spreadsheetml/2006/main" count="219" uniqueCount="46">
  <si>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</si>
  <si>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</si>
  <si>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</si>
  <si>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</si>
  <si>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</si>
  <si>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</si>
  <si>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</si>
  <si>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</si>
  <si>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</si>
  <si>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</si>
  <si>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</si>
  <si>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</si>
  <si>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</si>
  <si>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</si>
  <si>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</si>
  <si>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</si>
  <si>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</si>
  <si>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</si>
  <si>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</si>
  <si>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</si>
  <si>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</si>
  <si>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</si>
  <si>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</si>
  <si>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</si>
  <si>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</si>
  <si>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</si>
  <si>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</si>
  <si>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</si>
  <si>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</si>
  <si>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</si>
  <si>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EN GESTIÓN EMPRESARIAL</t>
  </si>
  <si>
    <t>YARI DE LA LUZ ALFARO CARVAJAL</t>
  </si>
  <si>
    <t>IGE</t>
  </si>
  <si>
    <t>C.P. ANA KARENINA CORDOBA FERMAN</t>
  </si>
  <si>
    <t>I.I. YARI DE LA LUZ ALFARO CARVAJAL</t>
  </si>
  <si>
    <t>L.C. ANA KARENINA CORDOBA FERMAN</t>
  </si>
  <si>
    <t>SEPTIEMBRE 23-ENERO 24</t>
  </si>
  <si>
    <t>FEBRERO-JUNIO 24</t>
  </si>
  <si>
    <t>GESTIÒN DE LA PRODUCCIÒN I</t>
  </si>
  <si>
    <t>CADENA DE SUMINISTROS</t>
  </si>
  <si>
    <t>MEJORA E INNOVACIÒN DE PROCESOS DE NEGOCIOS</t>
  </si>
  <si>
    <t>607 A</t>
  </si>
  <si>
    <t>607 B</t>
  </si>
  <si>
    <t>807 A</t>
  </si>
  <si>
    <t>MEJORA E INNOVACIÒN DE LOS PROCESOS DE NEGOCIOS</t>
  </si>
  <si>
    <t>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</si>
</sst>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1" fontId="5" fillId="0" borderId="0" xfId="0" applyNumberFormat="1" applyFont="1" applyAlignment="1">
      <alignment wrapText="1"/>
    </xf>
    <xf numFmtId="16" fontId="4" fillId="0" borderId="0" xfId="0" applyNumberFormat="1" applyFont="1"/>
    <xf numFmtId="0" fontId="4" fillId="0" borderId="0" xfId="0" applyFont="1" applyAlignment="1">
      <alignment horizontal="center" wrapText="1"/>
    </xf>
    <xf numFmtId="1" fontId="4" fillId="2" borderId="6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 wrapText="1"/>
    </xf>
    <xf numFmtId="0" fontId="9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microsoft.com/office/2007/relationships/hdphoto" Target="../media/hdphoto1.wdp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microsoft.com/office/2007/relationships/hdphoto" Target="../media/hdphoto1.wdp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microsoft.com/office/2007/relationships/hdphoto" Target="../media/hdphoto1.wdp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microsoft.com/office/2007/relationships/hdphoto" Target="../media/hdphoto1.wdp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  <xdr:twoCellAnchor editAs="absolute">
    <xdr:from>
      <xdr:col>3</xdr:col>
      <xdr:colOff>19050</xdr:colOff>
      <xdr:row>32</xdr:row>
      <xdr:rowOff>120650</xdr:rowOff>
    </xdr:from>
    <xdr:to>
      <xdr:col>3</xdr:col>
      <xdr:colOff>1109943</xdr:colOff>
      <xdr:row>33</xdr:row>
      <xdr:rowOff>698127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sharpenSoften amount="100000"/>
                  </a14:imgEffect>
                  <a14:imgEffect>
                    <a14:brightnessContrast bright="20000" contrast="-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12902" t="3199" r="19706" b="41139"/>
        <a:stretch/>
      </xdr:blipFill>
      <xdr:spPr>
        <a:xfrm>
          <a:off x="3276600" y="7677150"/>
          <a:ext cx="1090893" cy="74575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  <xdr:twoCellAnchor editAs="absolute">
    <xdr:from>
      <xdr:col>2</xdr:col>
      <xdr:colOff>403412</xdr:colOff>
      <xdr:row>33</xdr:row>
      <xdr:rowOff>104588</xdr:rowOff>
    </xdr:from>
    <xdr:to>
      <xdr:col>3</xdr:col>
      <xdr:colOff>1053541</xdr:colOff>
      <xdr:row>36</xdr:row>
      <xdr:rowOff>62753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17191C9C-D545-4E98-BBCB-33A7712999E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sharpenSoften amount="100000"/>
                  </a14:imgEffect>
                  <a14:imgEffect>
                    <a14:brightnessContrast bright="20000" contrast="-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12902" t="3199" r="19706" b="41139"/>
        <a:stretch/>
      </xdr:blipFill>
      <xdr:spPr>
        <a:xfrm>
          <a:off x="3421530" y="7612529"/>
          <a:ext cx="1090893" cy="74257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773206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  <xdr:twoCellAnchor editAs="absolute">
    <xdr:from>
      <xdr:col>2</xdr:col>
      <xdr:colOff>425823</xdr:colOff>
      <xdr:row>33</xdr:row>
      <xdr:rowOff>119529</xdr:rowOff>
    </xdr:from>
    <xdr:to>
      <xdr:col>3</xdr:col>
      <xdr:colOff>1225209</xdr:colOff>
      <xdr:row>36</xdr:row>
      <xdr:rowOff>179294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1D3A535D-0622-44F4-AF56-17ABFA06E41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sharpenSoften amount="100000"/>
                  </a14:imgEffect>
                  <a14:imgEffect>
                    <a14:brightnessContrast bright="20000" contrast="-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12902" t="3199" r="19706" b="41139"/>
        <a:stretch/>
      </xdr:blipFill>
      <xdr:spPr>
        <a:xfrm>
          <a:off x="3443941" y="7627470"/>
          <a:ext cx="1240150" cy="84417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  <xdr:twoCellAnchor editAs="absolute">
    <xdr:from>
      <xdr:col>2</xdr:col>
      <xdr:colOff>395941</xdr:colOff>
      <xdr:row>33</xdr:row>
      <xdr:rowOff>104588</xdr:rowOff>
    </xdr:from>
    <xdr:to>
      <xdr:col>3</xdr:col>
      <xdr:colOff>1165444</xdr:colOff>
      <xdr:row>36</xdr:row>
      <xdr:rowOff>164353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95C7A6EF-FF47-45CB-A94B-FB11B19468C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sharpenSoften amount="100000"/>
                  </a14:imgEffect>
                  <a14:imgEffect>
                    <a14:brightnessContrast bright="20000" contrast="-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12902" t="3199" r="19706" b="41139"/>
        <a:stretch/>
      </xdr:blipFill>
      <xdr:spPr>
        <a:xfrm>
          <a:off x="3414059" y="7612529"/>
          <a:ext cx="1240150" cy="84417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37"/>
  <sheetViews>
    <sheetView topLeftCell="A7" zoomScaleNormal="100" zoomScaleSheetLayoutView="100" workbookViewId="0">
      <selection activeCell="D23" sqref="D23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7" ht="62.25" customHeight="1" x14ac:dyDescent="0.25">
      <c r="B1" s="28" t="s">
        <v>0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7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7" ht="13" x14ac:dyDescent="0.3">
      <c r="A3" s="25" t="s">
        <v>29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7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7" ht="13" x14ac:dyDescent="0.3">
      <c r="A5" s="25" t="s">
        <v>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7" ht="13" x14ac:dyDescent="0.3">
      <c r="A6" s="26" t="s">
        <v>2</v>
      </c>
      <c r="B6" s="26"/>
      <c r="C6" s="26"/>
      <c r="D6" s="26"/>
      <c r="E6" s="27" t="s">
        <v>30</v>
      </c>
      <c r="F6" s="27"/>
      <c r="G6" s="27"/>
      <c r="H6" s="27"/>
      <c r="I6" s="3"/>
      <c r="J6" s="3"/>
      <c r="K6" s="3"/>
      <c r="L6" s="3"/>
      <c r="M6" s="3"/>
      <c r="N6" s="3"/>
    </row>
    <row r="7" spans="1:17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7" ht="13" x14ac:dyDescent="0.3">
      <c r="A8" s="4" t="s">
        <v>3</v>
      </c>
      <c r="B8" s="37" t="s">
        <v>4</v>
      </c>
      <c r="C8" s="37"/>
      <c r="D8" s="14" t="s">
        <v>5</v>
      </c>
      <c r="E8" s="5">
        <v>4</v>
      </c>
      <c r="G8" s="4" t="s">
        <v>6</v>
      </c>
      <c r="H8" s="5">
        <v>3</v>
      </c>
      <c r="I8" s="36" t="s">
        <v>7</v>
      </c>
      <c r="J8" s="36"/>
      <c r="K8" s="36"/>
      <c r="L8" s="37" t="s">
        <v>37</v>
      </c>
      <c r="M8" s="37"/>
      <c r="N8" s="37"/>
    </row>
    <row r="10" spans="1:17" ht="13" x14ac:dyDescent="0.3">
      <c r="A10" s="4" t="s">
        <v>8</v>
      </c>
      <c r="B10" s="37" t="s">
        <v>34</v>
      </c>
      <c r="C10" s="37"/>
      <c r="D10" s="37"/>
      <c r="E10" s="37"/>
      <c r="F10" s="37"/>
      <c r="G10" s="37"/>
      <c r="H10" s="37"/>
      <c r="I10" s="37"/>
      <c r="J10" s="37"/>
      <c r="K10" s="37"/>
      <c r="L10" s="37"/>
    </row>
    <row r="11" spans="1:17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7" ht="13" x14ac:dyDescent="0.25">
      <c r="A12" s="38" t="s">
        <v>9</v>
      </c>
      <c r="B12" s="34" t="s">
        <v>10</v>
      </c>
      <c r="C12" s="34" t="s">
        <v>11</v>
      </c>
      <c r="D12" s="29" t="s">
        <v>12</v>
      </c>
      <c r="E12" s="29" t="s">
        <v>13</v>
      </c>
      <c r="F12" s="29" t="s">
        <v>14</v>
      </c>
      <c r="G12" s="29"/>
      <c r="H12" s="29" t="s">
        <v>15</v>
      </c>
      <c r="I12" s="29" t="s">
        <v>16</v>
      </c>
      <c r="J12" s="29" t="s">
        <v>17</v>
      </c>
      <c r="K12" s="29" t="s">
        <v>18</v>
      </c>
      <c r="L12" s="29" t="s">
        <v>19</v>
      </c>
      <c r="M12" s="29" t="s">
        <v>20</v>
      </c>
      <c r="N12" s="31" t="s">
        <v>21</v>
      </c>
    </row>
    <row r="13" spans="1:17" ht="13" x14ac:dyDescent="0.25">
      <c r="A13" s="39"/>
      <c r="B13" s="35"/>
      <c r="C13" s="35"/>
      <c r="D13" s="30"/>
      <c r="E13" s="30"/>
      <c r="F13" s="7" t="s">
        <v>22</v>
      </c>
      <c r="G13" s="7" t="s">
        <v>23</v>
      </c>
      <c r="H13" s="30"/>
      <c r="I13" s="30"/>
      <c r="J13" s="30"/>
      <c r="K13" s="30"/>
      <c r="L13" s="30"/>
      <c r="M13" s="30"/>
      <c r="N13" s="32"/>
      <c r="Q13" s="22"/>
    </row>
    <row r="14" spans="1:17" s="11" customFormat="1" x14ac:dyDescent="0.25">
      <c r="A14" s="8" t="s">
        <v>38</v>
      </c>
      <c r="B14" s="9" t="s">
        <v>45</v>
      </c>
      <c r="C14" s="9" t="s">
        <v>41</v>
      </c>
      <c r="D14" s="9" t="s">
        <v>32</v>
      </c>
      <c r="E14" s="9">
        <v>25</v>
      </c>
      <c r="F14" s="9">
        <v>0</v>
      </c>
      <c r="G14" s="9"/>
      <c r="H14" s="10"/>
      <c r="I14" s="9">
        <v>0</v>
      </c>
      <c r="J14" s="10"/>
      <c r="K14" s="9">
        <v>0</v>
      </c>
      <c r="L14" s="10">
        <f t="shared" ref="L14" si="0">K14/E14</f>
        <v>0</v>
      </c>
      <c r="M14" s="9">
        <v>0</v>
      </c>
      <c r="N14" s="15">
        <v>0</v>
      </c>
    </row>
    <row r="15" spans="1:17" s="11" customFormat="1" x14ac:dyDescent="0.25">
      <c r="A15" s="8" t="s">
        <v>38</v>
      </c>
      <c r="B15" s="9" t="s">
        <v>21</v>
      </c>
      <c r="C15" s="9" t="s">
        <v>42</v>
      </c>
      <c r="D15" s="9" t="s">
        <v>32</v>
      </c>
      <c r="E15" s="9">
        <v>18</v>
      </c>
      <c r="F15" s="9">
        <v>15</v>
      </c>
      <c r="G15" s="9"/>
      <c r="H15" s="10"/>
      <c r="I15" s="9">
        <v>3</v>
      </c>
      <c r="J15" s="10"/>
      <c r="K15" s="9">
        <v>0</v>
      </c>
      <c r="L15" s="10">
        <v>0</v>
      </c>
      <c r="M15" s="9">
        <v>83</v>
      </c>
      <c r="N15" s="15">
        <v>0.72</v>
      </c>
    </row>
    <row r="16" spans="1:17" s="11" customFormat="1" x14ac:dyDescent="0.25">
      <c r="A16" s="8" t="s">
        <v>39</v>
      </c>
      <c r="B16" s="9" t="s">
        <v>21</v>
      </c>
      <c r="C16" s="9" t="s">
        <v>43</v>
      </c>
      <c r="D16" s="9" t="s">
        <v>32</v>
      </c>
      <c r="E16" s="9">
        <v>28</v>
      </c>
      <c r="F16" s="9">
        <v>28</v>
      </c>
      <c r="G16" s="9"/>
      <c r="H16" s="10"/>
      <c r="I16" s="9">
        <v>0</v>
      </c>
      <c r="J16" s="10"/>
      <c r="K16" s="9">
        <v>0</v>
      </c>
      <c r="L16" s="10">
        <v>0</v>
      </c>
      <c r="M16" s="9">
        <v>94</v>
      </c>
      <c r="N16" s="15">
        <v>0.61</v>
      </c>
    </row>
    <row r="17" spans="1:16" s="11" customFormat="1" ht="25" x14ac:dyDescent="0.25">
      <c r="A17" s="8" t="s">
        <v>40</v>
      </c>
      <c r="B17" s="9" t="s">
        <v>45</v>
      </c>
      <c r="C17" s="9" t="s">
        <v>43</v>
      </c>
      <c r="D17" s="9" t="s">
        <v>32</v>
      </c>
      <c r="E17" s="9">
        <v>30</v>
      </c>
      <c r="F17" s="9">
        <v>0</v>
      </c>
      <c r="G17" s="9"/>
      <c r="H17" s="10"/>
      <c r="I17" s="9">
        <v>0</v>
      </c>
      <c r="J17" s="10"/>
      <c r="K17" s="9">
        <v>0</v>
      </c>
      <c r="L17" s="10">
        <v>0</v>
      </c>
      <c r="M17" s="9">
        <v>0</v>
      </c>
      <c r="N17" s="15">
        <v>0</v>
      </c>
    </row>
    <row r="18" spans="1:16" s="11" customFormat="1" x14ac:dyDescent="0.25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6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6" s="11" customFormat="1" ht="13" x14ac:dyDescent="0.3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  <c r="P20" s="21"/>
    </row>
    <row r="21" spans="1:16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6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6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6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6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6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6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6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101</v>
      </c>
      <c r="F28" s="17">
        <f>SUM(F14:F27)</f>
        <v>43</v>
      </c>
      <c r="G28" s="17"/>
      <c r="H28" s="18"/>
      <c r="I28" s="17">
        <f t="shared" ref="I28" si="1">SUM(I14:I27)</f>
        <v>3</v>
      </c>
      <c r="J28" s="17"/>
      <c r="K28" s="17">
        <f>SUM(K14:K27)</f>
        <v>0</v>
      </c>
      <c r="L28" s="18">
        <f t="shared" ref="L28" si="2">K28/E28</f>
        <v>0</v>
      </c>
      <c r="M28" s="17">
        <f>AVERAGE(M14:M27)</f>
        <v>44.25</v>
      </c>
      <c r="N28" s="19">
        <f>AVERAGE(N14:N27)</f>
        <v>0.33250000000000002</v>
      </c>
    </row>
    <row r="30" spans="1:16" ht="120" customHeight="1" x14ac:dyDescent="0.25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6" x14ac:dyDescent="0.25">
      <c r="A32" s="12"/>
    </row>
    <row r="33" spans="1:10" ht="13" x14ac:dyDescent="0.3">
      <c r="B33" s="40" t="s">
        <v>27</v>
      </c>
      <c r="C33" s="40"/>
      <c r="D33" s="40"/>
      <c r="G33" s="25" t="s">
        <v>28</v>
      </c>
      <c r="H33" s="25"/>
      <c r="I33" s="25"/>
      <c r="J33" s="25"/>
    </row>
    <row r="34" spans="1:10" ht="62.25" customHeight="1" x14ac:dyDescent="0.25">
      <c r="B34" s="41"/>
      <c r="C34" s="41"/>
      <c r="D34" s="41"/>
      <c r="G34" s="37"/>
      <c r="H34" s="37"/>
      <c r="I34" s="37"/>
      <c r="J34" s="37"/>
    </row>
    <row r="35" spans="1:10" hidden="1" x14ac:dyDescent="0.25">
      <c r="A35" s="42" t="e">
        <v>#REF!</v>
      </c>
      <c r="B35" s="42"/>
      <c r="C35" s="6"/>
      <c r="E35" s="42"/>
      <c r="F35" s="42"/>
      <c r="G35" s="42"/>
      <c r="H35" s="42"/>
    </row>
    <row r="36" spans="1:10" hidden="1" x14ac:dyDescent="0.25"/>
    <row r="37" spans="1:10" ht="45" customHeight="1" x14ac:dyDescent="0.25">
      <c r="B37" s="43" t="str">
        <f>B10</f>
        <v>I.I. YARI DE LA LUZ ALFARO CARVAJAL</v>
      </c>
      <c r="C37" s="43"/>
      <c r="D37" s="43"/>
      <c r="E37" s="13"/>
      <c r="F37" s="13"/>
      <c r="G37" s="43" t="s">
        <v>35</v>
      </c>
      <c r="H37" s="43"/>
      <c r="I37" s="43"/>
      <c r="J37" s="43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8" zoomScale="85" zoomScaleNormal="85" zoomScaleSheetLayoutView="100" workbookViewId="0">
      <selection activeCell="K18" sqref="K18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6.26953125" style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8" t="s">
        <v>0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5" t="s">
        <v>29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5" t="s">
        <v>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ht="13" x14ac:dyDescent="0.3">
      <c r="A6" s="26" t="s">
        <v>2</v>
      </c>
      <c r="B6" s="26"/>
      <c r="C6" s="26"/>
      <c r="D6" s="26"/>
      <c r="E6" s="27" t="s">
        <v>30</v>
      </c>
      <c r="F6" s="27"/>
      <c r="G6" s="27"/>
      <c r="H6" s="27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7">
        <v>2</v>
      </c>
      <c r="C8" s="37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6" t="s">
        <v>7</v>
      </c>
      <c r="J8" s="36"/>
      <c r="K8" s="36"/>
      <c r="L8" s="37" t="str">
        <f>'1'!L8</f>
        <v>FEBRERO-JUNIO 24</v>
      </c>
      <c r="M8" s="37"/>
      <c r="N8" s="37"/>
    </row>
    <row r="10" spans="1:14" ht="13" x14ac:dyDescent="0.3">
      <c r="A10" s="4" t="s">
        <v>8</v>
      </c>
      <c r="B10" s="37" t="str">
        <f>'1'!B10</f>
        <v>I.I. YARI DE LA LUZ ALFARO CARVAJAL</v>
      </c>
      <c r="C10" s="37"/>
      <c r="D10" s="37"/>
      <c r="E10" s="37"/>
      <c r="F10" s="37"/>
      <c r="G10" s="37"/>
      <c r="H10" s="37"/>
      <c r="I10" s="37"/>
      <c r="J10" s="37"/>
      <c r="K10" s="37"/>
      <c r="L10" s="37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8" t="s">
        <v>9</v>
      </c>
      <c r="B12" s="34" t="s">
        <v>10</v>
      </c>
      <c r="C12" s="34" t="s">
        <v>11</v>
      </c>
      <c r="D12" s="29" t="s">
        <v>12</v>
      </c>
      <c r="E12" s="29" t="s">
        <v>13</v>
      </c>
      <c r="F12" s="29" t="s">
        <v>14</v>
      </c>
      <c r="G12" s="29"/>
      <c r="H12" s="29" t="s">
        <v>15</v>
      </c>
      <c r="I12" s="29" t="s">
        <v>16</v>
      </c>
      <c r="J12" s="29" t="s">
        <v>17</v>
      </c>
      <c r="K12" s="29" t="s">
        <v>18</v>
      </c>
      <c r="L12" s="29" t="s">
        <v>19</v>
      </c>
      <c r="M12" s="29" t="s">
        <v>20</v>
      </c>
      <c r="N12" s="31" t="s">
        <v>21</v>
      </c>
    </row>
    <row r="13" spans="1:14" ht="13" x14ac:dyDescent="0.25">
      <c r="A13" s="39"/>
      <c r="B13" s="35"/>
      <c r="C13" s="35"/>
      <c r="D13" s="30"/>
      <c r="E13" s="30"/>
      <c r="F13" s="7" t="s">
        <v>22</v>
      </c>
      <c r="G13" s="7" t="s">
        <v>23</v>
      </c>
      <c r="H13" s="30"/>
      <c r="I13" s="30"/>
      <c r="J13" s="30"/>
      <c r="K13" s="30"/>
      <c r="L13" s="30"/>
      <c r="M13" s="30"/>
      <c r="N13" s="32"/>
    </row>
    <row r="14" spans="1:14" s="11" customFormat="1" x14ac:dyDescent="0.25">
      <c r="A14" s="9" t="str">
        <f>'1'!A14</f>
        <v>GESTIÒN DE LA PRODUCCIÒN I</v>
      </c>
      <c r="B14" s="9">
        <v>1</v>
      </c>
      <c r="C14" s="9" t="str">
        <f>'1'!C14</f>
        <v>607 A</v>
      </c>
      <c r="D14" s="9" t="s">
        <v>32</v>
      </c>
      <c r="E14" s="9">
        <f>'1'!E14</f>
        <v>25</v>
      </c>
      <c r="F14" s="9">
        <v>23</v>
      </c>
      <c r="G14" s="9"/>
      <c r="H14" s="10"/>
      <c r="I14" s="9">
        <v>2</v>
      </c>
      <c r="J14" s="10"/>
      <c r="K14" s="9">
        <v>0</v>
      </c>
      <c r="L14" s="10">
        <f t="shared" ref="L14:L28" si="0">K14/E14</f>
        <v>0</v>
      </c>
      <c r="M14" s="9">
        <v>90</v>
      </c>
      <c r="N14" s="15">
        <v>0.92</v>
      </c>
    </row>
    <row r="15" spans="1:14" s="11" customFormat="1" x14ac:dyDescent="0.25">
      <c r="A15" s="9" t="s">
        <v>38</v>
      </c>
      <c r="B15" s="9">
        <v>2</v>
      </c>
      <c r="C15" s="9" t="s">
        <v>41</v>
      </c>
      <c r="D15" s="9" t="s">
        <v>32</v>
      </c>
      <c r="E15" s="9">
        <v>25</v>
      </c>
      <c r="F15" s="9">
        <v>23</v>
      </c>
      <c r="G15" s="9"/>
      <c r="H15" s="10"/>
      <c r="I15" s="9">
        <v>2</v>
      </c>
      <c r="J15" s="10"/>
      <c r="K15" s="9">
        <v>0</v>
      </c>
      <c r="L15" s="10">
        <v>0</v>
      </c>
      <c r="M15" s="9">
        <v>86</v>
      </c>
      <c r="N15" s="15">
        <v>0.84</v>
      </c>
    </row>
    <row r="16" spans="1:14" s="11" customFormat="1" x14ac:dyDescent="0.25">
      <c r="A16" s="23" t="s">
        <v>38</v>
      </c>
      <c r="B16" s="9">
        <v>2</v>
      </c>
      <c r="C16" s="9" t="s">
        <v>42</v>
      </c>
      <c r="D16" s="9" t="s">
        <v>32</v>
      </c>
      <c r="E16" s="9">
        <v>18</v>
      </c>
      <c r="F16" s="9">
        <v>11</v>
      </c>
      <c r="G16" s="9"/>
      <c r="H16" s="10"/>
      <c r="I16" s="9">
        <v>7</v>
      </c>
      <c r="J16" s="10"/>
      <c r="K16" s="9">
        <v>0</v>
      </c>
      <c r="L16" s="10">
        <v>0</v>
      </c>
      <c r="M16" s="9">
        <v>80</v>
      </c>
      <c r="N16" s="15">
        <v>0.61</v>
      </c>
    </row>
    <row r="17" spans="1:14" s="11" customFormat="1" x14ac:dyDescent="0.25">
      <c r="A17" s="9" t="s">
        <v>39</v>
      </c>
      <c r="B17" s="9" t="s">
        <v>45</v>
      </c>
      <c r="C17" s="9" t="s">
        <v>43</v>
      </c>
      <c r="D17" s="9" t="s">
        <v>32</v>
      </c>
      <c r="E17" s="9">
        <v>28</v>
      </c>
      <c r="F17" s="9">
        <v>0</v>
      </c>
      <c r="G17" s="9"/>
      <c r="H17" s="10"/>
      <c r="I17" s="9">
        <v>0</v>
      </c>
      <c r="J17" s="10"/>
      <c r="K17" s="9">
        <v>0</v>
      </c>
      <c r="L17" s="10">
        <v>0</v>
      </c>
      <c r="M17" s="9">
        <v>0</v>
      </c>
      <c r="N17" s="15">
        <v>0</v>
      </c>
    </row>
    <row r="18" spans="1:14" s="11" customFormat="1" ht="25" x14ac:dyDescent="0.25">
      <c r="A18" s="9" t="s">
        <v>40</v>
      </c>
      <c r="B18" s="9">
        <v>1</v>
      </c>
      <c r="C18" s="9" t="s">
        <v>43</v>
      </c>
      <c r="D18" s="9" t="s">
        <v>32</v>
      </c>
      <c r="E18" s="9">
        <v>30</v>
      </c>
      <c r="F18" s="9">
        <v>30</v>
      </c>
      <c r="G18" s="9"/>
      <c r="H18" s="10"/>
      <c r="I18" s="9">
        <v>0</v>
      </c>
      <c r="J18" s="10"/>
      <c r="K18" s="9">
        <v>0</v>
      </c>
      <c r="L18" s="10">
        <v>0</v>
      </c>
      <c r="M18" s="9">
        <v>94</v>
      </c>
      <c r="N18" s="15">
        <v>0.63</v>
      </c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126</v>
      </c>
      <c r="F28" s="17">
        <f>SUM(F14:F27)</f>
        <v>87</v>
      </c>
      <c r="G28" s="17">
        <f>SUM(G14:G27)</f>
        <v>0</v>
      </c>
      <c r="H28" s="18">
        <f>SUM(F28:G28)/E28</f>
        <v>0.69047619047619047</v>
      </c>
      <c r="I28" s="17">
        <f t="shared" ref="I28" si="1">(E28-SUM(F28:G28))-K28</f>
        <v>39</v>
      </c>
      <c r="J28" s="18">
        <f t="shared" ref="J28" si="2">I28/E28</f>
        <v>0.30952380952380953</v>
      </c>
      <c r="K28" s="17">
        <f>SUM(K14:K27)</f>
        <v>0</v>
      </c>
      <c r="L28" s="18">
        <f t="shared" si="0"/>
        <v>0</v>
      </c>
      <c r="M28" s="17">
        <f>AVERAGE(M14:M27)</f>
        <v>70</v>
      </c>
      <c r="N28" s="19">
        <f>AVERAGE(N14:N27)</f>
        <v>0.6</v>
      </c>
    </row>
    <row r="30" spans="1:14" ht="120" customHeight="1" x14ac:dyDescent="0.25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5">
      <c r="A32" s="12"/>
    </row>
    <row r="33" spans="1:10" ht="13" x14ac:dyDescent="0.3">
      <c r="B33" s="40" t="s">
        <v>27</v>
      </c>
      <c r="C33" s="40"/>
      <c r="D33" s="40"/>
      <c r="G33" s="25" t="s">
        <v>28</v>
      </c>
      <c r="H33" s="25"/>
      <c r="I33" s="25"/>
      <c r="J33" s="25"/>
    </row>
    <row r="34" spans="1:10" ht="62.25" customHeight="1" x14ac:dyDescent="0.25">
      <c r="B34" s="41"/>
      <c r="C34" s="41"/>
      <c r="D34" s="41"/>
      <c r="G34" s="37"/>
      <c r="H34" s="37"/>
      <c r="I34" s="37"/>
      <c r="J34" s="37"/>
    </row>
    <row r="35" spans="1:10" hidden="1" x14ac:dyDescent="0.25">
      <c r="A35" s="42" t="e">
        <v>#REF!</v>
      </c>
      <c r="B35" s="42"/>
      <c r="C35" s="6"/>
      <c r="E35" s="42"/>
      <c r="F35" s="42"/>
      <c r="G35" s="42"/>
      <c r="H35" s="42"/>
    </row>
    <row r="36" spans="1:10" hidden="1" x14ac:dyDescent="0.25"/>
    <row r="37" spans="1:10" ht="45" customHeight="1" x14ac:dyDescent="0.25">
      <c r="B37" s="43" t="str">
        <f>B10</f>
        <v>I.I. YARI DE LA LUZ ALFARO CARVAJAL</v>
      </c>
      <c r="C37" s="43"/>
      <c r="D37" s="43"/>
      <c r="E37" s="13"/>
      <c r="F37" s="13"/>
      <c r="G37" s="43" t="s">
        <v>35</v>
      </c>
      <c r="H37" s="43"/>
      <c r="I37" s="43"/>
      <c r="J37" s="43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zoomScaleSheetLayoutView="100" workbookViewId="0">
      <selection activeCell="G37" sqref="G37:J37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6.26953125" style="1" customWidth="1"/>
    <col min="4" max="4" width="21.81640625" style="1" customWidth="1"/>
    <col min="5" max="5" width="9.453125" style="1" customWidth="1"/>
    <col min="6" max="12" width="7.54296875" style="1" customWidth="1"/>
    <col min="13" max="13" width="10.1796875" style="1" customWidth="1"/>
    <col min="14" max="16384" width="11.453125" style="1"/>
  </cols>
  <sheetData>
    <row r="1" spans="1:14" ht="62.25" customHeight="1" x14ac:dyDescent="0.25">
      <c r="B1" s="28" t="s">
        <v>0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5" t="s">
        <v>29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5" t="s">
        <v>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ht="13" x14ac:dyDescent="0.3">
      <c r="A6" s="26" t="s">
        <v>2</v>
      </c>
      <c r="B6" s="26"/>
      <c r="C6" s="26"/>
      <c r="D6" s="26"/>
      <c r="E6" s="27" t="s">
        <v>30</v>
      </c>
      <c r="F6" s="27"/>
      <c r="G6" s="27"/>
      <c r="H6" s="27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7">
        <v>3</v>
      </c>
      <c r="C8" s="37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6" t="s">
        <v>7</v>
      </c>
      <c r="J8" s="36"/>
      <c r="K8" s="36"/>
      <c r="L8" s="37" t="str">
        <f>'1'!L8</f>
        <v>FEBRERO-JUNIO 24</v>
      </c>
      <c r="M8" s="37"/>
      <c r="N8" s="37"/>
    </row>
    <row r="10" spans="1:14" ht="13" x14ac:dyDescent="0.3">
      <c r="A10" s="4" t="s">
        <v>8</v>
      </c>
      <c r="B10" s="37" t="str">
        <f>'1'!B10</f>
        <v>I.I. YARI DE LA LUZ ALFARO CARVAJAL</v>
      </c>
      <c r="C10" s="37"/>
      <c r="D10" s="37"/>
      <c r="E10" s="37"/>
      <c r="F10" s="37"/>
      <c r="G10" s="37"/>
      <c r="H10" s="37"/>
      <c r="I10" s="37"/>
      <c r="J10" s="37"/>
      <c r="K10" s="37"/>
      <c r="L10" s="37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8" t="s">
        <v>9</v>
      </c>
      <c r="B12" s="34" t="s">
        <v>10</v>
      </c>
      <c r="C12" s="34" t="s">
        <v>11</v>
      </c>
      <c r="D12" s="29" t="s">
        <v>12</v>
      </c>
      <c r="E12" s="29" t="s">
        <v>13</v>
      </c>
      <c r="F12" s="29" t="s">
        <v>14</v>
      </c>
      <c r="G12" s="29"/>
      <c r="H12" s="29" t="s">
        <v>15</v>
      </c>
      <c r="I12" s="29" t="s">
        <v>16</v>
      </c>
      <c r="J12" s="29" t="s">
        <v>17</v>
      </c>
      <c r="K12" s="29" t="s">
        <v>18</v>
      </c>
      <c r="L12" s="29" t="s">
        <v>19</v>
      </c>
      <c r="M12" s="29" t="s">
        <v>20</v>
      </c>
      <c r="N12" s="31" t="s">
        <v>21</v>
      </c>
    </row>
    <row r="13" spans="1:14" ht="13" x14ac:dyDescent="0.25">
      <c r="A13" s="39"/>
      <c r="B13" s="35"/>
      <c r="C13" s="35"/>
      <c r="D13" s="30"/>
      <c r="E13" s="30"/>
      <c r="F13" s="7" t="s">
        <v>22</v>
      </c>
      <c r="G13" s="7" t="s">
        <v>23</v>
      </c>
      <c r="H13" s="30"/>
      <c r="I13" s="30"/>
      <c r="J13" s="30"/>
      <c r="K13" s="30"/>
      <c r="L13" s="30"/>
      <c r="M13" s="30"/>
      <c r="N13" s="32"/>
    </row>
    <row r="14" spans="1:14" s="11" customFormat="1" x14ac:dyDescent="0.25">
      <c r="A14" s="9" t="str">
        <f>'1'!A14</f>
        <v>GESTIÒN DE LA PRODUCCIÒN I</v>
      </c>
      <c r="B14" s="9">
        <v>3</v>
      </c>
      <c r="C14" s="9" t="str">
        <f>'1'!C14</f>
        <v>607 A</v>
      </c>
      <c r="D14" s="9" t="str">
        <f>'1'!D14</f>
        <v>IGE</v>
      </c>
      <c r="E14" s="9">
        <f>'1'!E14</f>
        <v>25</v>
      </c>
      <c r="F14" s="9">
        <v>23</v>
      </c>
      <c r="G14" s="9"/>
      <c r="H14" s="10"/>
      <c r="I14" s="9">
        <v>2</v>
      </c>
      <c r="J14" s="10"/>
      <c r="K14" s="9">
        <v>0</v>
      </c>
      <c r="L14" s="10">
        <f t="shared" ref="L14:L28" si="0">K14/E14</f>
        <v>0</v>
      </c>
      <c r="M14" s="9">
        <v>90</v>
      </c>
      <c r="N14" s="15">
        <v>0.88</v>
      </c>
    </row>
    <row r="15" spans="1:14" s="11" customFormat="1" x14ac:dyDescent="0.25">
      <c r="A15" s="9" t="str">
        <f>'1'!A15</f>
        <v>GESTIÒN DE LA PRODUCCIÒN I</v>
      </c>
      <c r="B15" s="9">
        <v>4</v>
      </c>
      <c r="C15" s="9" t="s">
        <v>41</v>
      </c>
      <c r="D15" s="9" t="str">
        <f>'1'!D15</f>
        <v>IGE</v>
      </c>
      <c r="E15" s="9">
        <v>25</v>
      </c>
      <c r="F15" s="9">
        <v>23</v>
      </c>
      <c r="G15" s="9"/>
      <c r="H15" s="10"/>
      <c r="I15" s="9">
        <v>2</v>
      </c>
      <c r="J15" s="10"/>
      <c r="K15" s="9">
        <v>0</v>
      </c>
      <c r="L15" s="10">
        <f t="shared" si="0"/>
        <v>0</v>
      </c>
      <c r="M15" s="9">
        <v>91</v>
      </c>
      <c r="N15" s="15">
        <v>0.92</v>
      </c>
    </row>
    <row r="16" spans="1:14" s="11" customFormat="1" x14ac:dyDescent="0.25">
      <c r="A16" s="9" t="s">
        <v>38</v>
      </c>
      <c r="B16" s="9">
        <v>3</v>
      </c>
      <c r="C16" s="9" t="s">
        <v>42</v>
      </c>
      <c r="D16" s="9" t="str">
        <f>'1'!D16</f>
        <v>IGE</v>
      </c>
      <c r="E16" s="9">
        <v>18</v>
      </c>
      <c r="F16" s="9">
        <v>14</v>
      </c>
      <c r="G16" s="9"/>
      <c r="H16" s="10"/>
      <c r="I16" s="9">
        <v>4</v>
      </c>
      <c r="J16" s="10"/>
      <c r="K16" s="9">
        <v>0</v>
      </c>
      <c r="L16" s="10">
        <f t="shared" si="0"/>
        <v>0</v>
      </c>
      <c r="M16" s="9">
        <v>82</v>
      </c>
      <c r="N16" s="15">
        <v>0.61</v>
      </c>
    </row>
    <row r="17" spans="1:14" s="11" customFormat="1" x14ac:dyDescent="0.25">
      <c r="A17" s="9" t="s">
        <v>38</v>
      </c>
      <c r="B17" s="9">
        <v>4</v>
      </c>
      <c r="C17" s="9" t="s">
        <v>42</v>
      </c>
      <c r="D17" s="9" t="str">
        <f>'1'!D17</f>
        <v>IGE</v>
      </c>
      <c r="E17" s="9">
        <v>18</v>
      </c>
      <c r="F17" s="9">
        <v>17</v>
      </c>
      <c r="G17" s="9"/>
      <c r="H17" s="10"/>
      <c r="I17" s="9">
        <v>1</v>
      </c>
      <c r="J17" s="10"/>
      <c r="K17" s="9">
        <v>0</v>
      </c>
      <c r="L17" s="10">
        <f t="shared" si="0"/>
        <v>0</v>
      </c>
      <c r="M17" s="9">
        <v>91</v>
      </c>
      <c r="N17" s="15">
        <v>0.89</v>
      </c>
    </row>
    <row r="18" spans="1:14" s="11" customFormat="1" x14ac:dyDescent="0.25">
      <c r="A18" s="9" t="s">
        <v>39</v>
      </c>
      <c r="B18" s="9">
        <v>2</v>
      </c>
      <c r="C18" s="9" t="s">
        <v>43</v>
      </c>
      <c r="D18" s="9" t="s">
        <v>32</v>
      </c>
      <c r="E18" s="9">
        <v>28</v>
      </c>
      <c r="F18" s="9">
        <v>28</v>
      </c>
      <c r="G18" s="9"/>
      <c r="H18" s="10"/>
      <c r="I18" s="9">
        <v>0</v>
      </c>
      <c r="J18" s="10"/>
      <c r="K18" s="9">
        <v>0</v>
      </c>
      <c r="L18" s="10">
        <f t="shared" si="0"/>
        <v>0</v>
      </c>
      <c r="M18" s="9">
        <v>95</v>
      </c>
      <c r="N18" s="15">
        <v>0.71</v>
      </c>
    </row>
    <row r="19" spans="1:14" s="11" customFormat="1" x14ac:dyDescent="0.25">
      <c r="A19" s="9" t="s">
        <v>39</v>
      </c>
      <c r="B19" s="9">
        <v>3</v>
      </c>
      <c r="C19" s="9" t="s">
        <v>43</v>
      </c>
      <c r="D19" s="9" t="s">
        <v>32</v>
      </c>
      <c r="E19" s="9">
        <v>28</v>
      </c>
      <c r="F19" s="9">
        <v>28</v>
      </c>
      <c r="G19" s="9"/>
      <c r="H19" s="10"/>
      <c r="I19" s="9">
        <v>0</v>
      </c>
      <c r="J19" s="10"/>
      <c r="K19" s="9">
        <v>0</v>
      </c>
      <c r="L19" s="10">
        <f t="shared" si="0"/>
        <v>0</v>
      </c>
      <c r="M19" s="9">
        <v>96</v>
      </c>
      <c r="N19" s="15">
        <v>0.86</v>
      </c>
    </row>
    <row r="20" spans="1:14" s="11" customFormat="1" ht="25" x14ac:dyDescent="0.25">
      <c r="A20" s="9" t="s">
        <v>44</v>
      </c>
      <c r="B20" s="9">
        <v>2</v>
      </c>
      <c r="C20" s="9" t="s">
        <v>43</v>
      </c>
      <c r="D20" s="9" t="s">
        <v>32</v>
      </c>
      <c r="E20" s="9">
        <v>30</v>
      </c>
      <c r="F20" s="9">
        <v>30</v>
      </c>
      <c r="G20" s="9"/>
      <c r="H20" s="10"/>
      <c r="I20" s="9">
        <v>0</v>
      </c>
      <c r="J20" s="10"/>
      <c r="K20" s="9">
        <v>0</v>
      </c>
      <c r="L20" s="10">
        <f t="shared" si="0"/>
        <v>0</v>
      </c>
      <c r="M20" s="9">
        <v>94</v>
      </c>
      <c r="N20" s="15">
        <v>0.7</v>
      </c>
    </row>
    <row r="21" spans="1:14" s="11" customFormat="1" x14ac:dyDescent="0.25"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172</v>
      </c>
      <c r="F28" s="17">
        <f>SUM(F14:F27)</f>
        <v>163</v>
      </c>
      <c r="G28" s="17"/>
      <c r="H28" s="18"/>
      <c r="I28" s="17">
        <f t="shared" ref="I28" si="1">(E28-SUM(F28:G28))-K28</f>
        <v>9</v>
      </c>
      <c r="J28" s="18"/>
      <c r="K28" s="17">
        <f>SUM(K14:K27)</f>
        <v>0</v>
      </c>
      <c r="L28" s="18">
        <f t="shared" si="0"/>
        <v>0</v>
      </c>
      <c r="M28" s="24">
        <f>AVERAGE(M14:M27)</f>
        <v>91.285714285714292</v>
      </c>
      <c r="N28" s="19">
        <f>AVERAGE(N14:N27)</f>
        <v>0.79571428571428571</v>
      </c>
    </row>
    <row r="30" spans="1:14" ht="120" customHeight="1" x14ac:dyDescent="0.25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5">
      <c r="A32" s="12"/>
    </row>
    <row r="33" spans="1:10" ht="13" x14ac:dyDescent="0.3">
      <c r="B33" s="40" t="s">
        <v>27</v>
      </c>
      <c r="C33" s="40"/>
      <c r="D33" s="40"/>
      <c r="G33" s="25" t="s">
        <v>28</v>
      </c>
      <c r="H33" s="25"/>
      <c r="I33" s="25"/>
      <c r="J33" s="25"/>
    </row>
    <row r="34" spans="1:10" ht="62.25" customHeight="1" x14ac:dyDescent="0.25">
      <c r="B34" s="41"/>
      <c r="C34" s="41"/>
      <c r="D34" s="41"/>
      <c r="G34" s="37"/>
      <c r="H34" s="37"/>
      <c r="I34" s="37"/>
      <c r="J34" s="37"/>
    </row>
    <row r="35" spans="1:10" hidden="1" x14ac:dyDescent="0.25">
      <c r="A35" s="42" t="e">
        <v>#REF!</v>
      </c>
      <c r="B35" s="42"/>
      <c r="C35" s="6"/>
      <c r="E35" s="42"/>
      <c r="F35" s="42"/>
      <c r="G35" s="42"/>
      <c r="H35" s="42"/>
    </row>
    <row r="36" spans="1:10" hidden="1" x14ac:dyDescent="0.25"/>
    <row r="37" spans="1:10" ht="45" customHeight="1" x14ac:dyDescent="0.25">
      <c r="B37" s="43" t="str">
        <f>B10</f>
        <v>I.I. YARI DE LA LUZ ALFARO CARVAJAL</v>
      </c>
      <c r="C37" s="43"/>
      <c r="D37" s="43"/>
      <c r="E37" s="13"/>
      <c r="F37" s="13"/>
      <c r="G37" s="43" t="s">
        <v>35</v>
      </c>
      <c r="H37" s="43"/>
      <c r="I37" s="43"/>
      <c r="J37" s="43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abSelected="1" zoomScale="85" zoomScaleNormal="85" zoomScaleSheetLayoutView="100" workbookViewId="0">
      <selection activeCell="R18" sqref="R18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6.7265625" style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8" t="s">
        <v>0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5" t="s">
        <v>29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5" t="s">
        <v>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ht="13" x14ac:dyDescent="0.3">
      <c r="A6" s="26" t="s">
        <v>2</v>
      </c>
      <c r="B6" s="26"/>
      <c r="C6" s="26"/>
      <c r="D6" s="26"/>
      <c r="E6" s="27" t="s">
        <v>30</v>
      </c>
      <c r="F6" s="27"/>
      <c r="G6" s="27"/>
      <c r="H6" s="27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7">
        <v>4</v>
      </c>
      <c r="C8" s="37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6" t="s">
        <v>7</v>
      </c>
      <c r="J8" s="36"/>
      <c r="K8" s="36"/>
      <c r="L8" s="37" t="str">
        <f>'1'!L8</f>
        <v>FEBRERO-JUNIO 24</v>
      </c>
      <c r="M8" s="37"/>
      <c r="N8" s="37"/>
    </row>
    <row r="10" spans="1:14" ht="13" x14ac:dyDescent="0.3">
      <c r="A10" s="4" t="s">
        <v>8</v>
      </c>
      <c r="B10" s="37" t="str">
        <f>'1'!B10</f>
        <v>I.I. YARI DE LA LUZ ALFARO CARVAJAL</v>
      </c>
      <c r="C10" s="37"/>
      <c r="D10" s="37"/>
      <c r="E10" s="37"/>
      <c r="F10" s="37"/>
      <c r="G10" s="37"/>
      <c r="H10" s="37"/>
      <c r="I10" s="37"/>
      <c r="J10" s="37"/>
      <c r="K10" s="37"/>
      <c r="L10" s="37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8" t="s">
        <v>9</v>
      </c>
      <c r="B12" s="34" t="s">
        <v>10</v>
      </c>
      <c r="C12" s="34" t="s">
        <v>11</v>
      </c>
      <c r="D12" s="29" t="s">
        <v>12</v>
      </c>
      <c r="E12" s="29" t="s">
        <v>13</v>
      </c>
      <c r="F12" s="29" t="s">
        <v>14</v>
      </c>
      <c r="G12" s="29"/>
      <c r="H12" s="29" t="s">
        <v>15</v>
      </c>
      <c r="I12" s="29" t="s">
        <v>16</v>
      </c>
      <c r="J12" s="29" t="s">
        <v>17</v>
      </c>
      <c r="K12" s="29" t="s">
        <v>18</v>
      </c>
      <c r="L12" s="29" t="s">
        <v>19</v>
      </c>
      <c r="M12" s="29" t="s">
        <v>20</v>
      </c>
      <c r="N12" s="31" t="s">
        <v>21</v>
      </c>
    </row>
    <row r="13" spans="1:14" ht="13" x14ac:dyDescent="0.25">
      <c r="A13" s="39"/>
      <c r="B13" s="35"/>
      <c r="C13" s="35"/>
      <c r="D13" s="30"/>
      <c r="E13" s="30"/>
      <c r="F13" s="7" t="s">
        <v>22</v>
      </c>
      <c r="G13" s="7" t="s">
        <v>23</v>
      </c>
      <c r="H13" s="30"/>
      <c r="I13" s="30"/>
      <c r="J13" s="30"/>
      <c r="K13" s="30"/>
      <c r="L13" s="30"/>
      <c r="M13" s="30"/>
      <c r="N13" s="32"/>
    </row>
    <row r="14" spans="1:14" s="11" customFormat="1" x14ac:dyDescent="0.25">
      <c r="A14" s="9" t="str">
        <f>'1'!A14</f>
        <v>GESTIÒN DE LA PRODUCCIÒN I</v>
      </c>
      <c r="B14" s="9">
        <v>5</v>
      </c>
      <c r="C14" s="9" t="str">
        <f>'1'!C14</f>
        <v>607 A</v>
      </c>
      <c r="D14" s="9" t="str">
        <f>'1'!D14</f>
        <v>IGE</v>
      </c>
      <c r="E14" s="9">
        <f>'1'!E14</f>
        <v>25</v>
      </c>
      <c r="F14" s="9">
        <v>23</v>
      </c>
      <c r="G14" s="9"/>
      <c r="H14" s="10"/>
      <c r="I14" s="9">
        <v>2</v>
      </c>
      <c r="J14" s="10"/>
      <c r="K14" s="9">
        <v>0</v>
      </c>
      <c r="L14" s="10">
        <f t="shared" ref="L14:L28" si="0">K14/E14</f>
        <v>0</v>
      </c>
      <c r="M14" s="9">
        <v>91</v>
      </c>
      <c r="N14" s="15">
        <v>0.84</v>
      </c>
    </row>
    <row r="15" spans="1:14" s="11" customFormat="1" x14ac:dyDescent="0.25">
      <c r="A15" s="9" t="str">
        <f>'1'!A15</f>
        <v>GESTIÒN DE LA PRODUCCIÒN I</v>
      </c>
      <c r="B15" s="9">
        <v>5</v>
      </c>
      <c r="C15" s="9" t="str">
        <f>'1'!C15</f>
        <v>607 B</v>
      </c>
      <c r="D15" s="9" t="str">
        <f>'1'!D15</f>
        <v>IGE</v>
      </c>
      <c r="E15" s="9">
        <f>'1'!E15</f>
        <v>18</v>
      </c>
      <c r="F15" s="9">
        <v>13</v>
      </c>
      <c r="G15" s="9"/>
      <c r="H15" s="10"/>
      <c r="I15" s="9">
        <v>5</v>
      </c>
      <c r="J15" s="10"/>
      <c r="K15" s="9">
        <v>0</v>
      </c>
      <c r="L15" s="10">
        <f t="shared" si="0"/>
        <v>0</v>
      </c>
      <c r="M15" s="9">
        <v>84</v>
      </c>
      <c r="N15" s="15">
        <v>0.61</v>
      </c>
    </row>
    <row r="16" spans="1:14" s="11" customFormat="1" x14ac:dyDescent="0.25">
      <c r="A16" s="9" t="str">
        <f>'1'!A16</f>
        <v>CADENA DE SUMINISTROS</v>
      </c>
      <c r="B16" s="9">
        <v>4</v>
      </c>
      <c r="C16" s="9" t="str">
        <f>'1'!C16</f>
        <v>807 A</v>
      </c>
      <c r="D16" s="9" t="str">
        <f>'1'!D16</f>
        <v>IGE</v>
      </c>
      <c r="E16" s="9">
        <f>'1'!E16</f>
        <v>28</v>
      </c>
      <c r="F16" s="9">
        <v>28</v>
      </c>
      <c r="G16" s="9"/>
      <c r="H16" s="10"/>
      <c r="I16" s="9">
        <v>0</v>
      </c>
      <c r="J16" s="10"/>
      <c r="K16" s="9">
        <v>0</v>
      </c>
      <c r="L16" s="10">
        <f t="shared" si="0"/>
        <v>0</v>
      </c>
      <c r="M16" s="9">
        <v>96</v>
      </c>
      <c r="N16" s="15">
        <v>0.64</v>
      </c>
    </row>
    <row r="17" spans="1:14" s="11" customFormat="1" x14ac:dyDescent="0.25">
      <c r="A17" s="9" t="s">
        <v>39</v>
      </c>
      <c r="B17" s="9">
        <v>5</v>
      </c>
      <c r="C17" s="9" t="s">
        <v>43</v>
      </c>
      <c r="D17" s="9" t="str">
        <f>'1'!D17</f>
        <v>IGE</v>
      </c>
      <c r="E17" s="9">
        <v>28</v>
      </c>
      <c r="F17" s="9">
        <v>28</v>
      </c>
      <c r="G17" s="9"/>
      <c r="H17" s="10"/>
      <c r="I17" s="9">
        <v>0</v>
      </c>
      <c r="J17" s="10"/>
      <c r="K17" s="9">
        <v>0</v>
      </c>
      <c r="L17" s="10">
        <f t="shared" si="0"/>
        <v>0</v>
      </c>
      <c r="M17" s="9">
        <v>95</v>
      </c>
      <c r="N17" s="15">
        <v>0.93</v>
      </c>
    </row>
    <row r="18" spans="1:14" s="11" customFormat="1" ht="25" x14ac:dyDescent="0.25">
      <c r="A18" s="9" t="s">
        <v>40</v>
      </c>
      <c r="B18" s="9">
        <v>3</v>
      </c>
      <c r="C18" s="9" t="s">
        <v>43</v>
      </c>
      <c r="D18" s="9" t="s">
        <v>32</v>
      </c>
      <c r="E18" s="9">
        <v>30</v>
      </c>
      <c r="F18" s="9">
        <v>30</v>
      </c>
      <c r="G18" s="9"/>
      <c r="H18" s="10"/>
      <c r="I18" s="9">
        <v>0</v>
      </c>
      <c r="J18" s="10"/>
      <c r="K18" s="9">
        <v>0</v>
      </c>
      <c r="L18" s="10">
        <f t="shared" si="0"/>
        <v>0</v>
      </c>
      <c r="M18" s="9">
        <v>96</v>
      </c>
      <c r="N18" s="15">
        <v>0.73</v>
      </c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129</v>
      </c>
      <c r="F28" s="17">
        <f>SUM(F14:F27)</f>
        <v>122</v>
      </c>
      <c r="G28" s="17">
        <f>SUM(G14:G27)</f>
        <v>0</v>
      </c>
      <c r="H28" s="18">
        <f>SUM(F28:G28)/E28</f>
        <v>0.94573643410852715</v>
      </c>
      <c r="I28" s="17">
        <f t="shared" ref="I28" si="1">(E28-SUM(F28:G28))-K28</f>
        <v>7</v>
      </c>
      <c r="J28" s="18">
        <f t="shared" ref="J28" si="2">I28/E28</f>
        <v>5.4263565891472867E-2</v>
      </c>
      <c r="K28" s="17">
        <f>SUM(K14:K27)</f>
        <v>0</v>
      </c>
      <c r="L28" s="18">
        <f t="shared" si="0"/>
        <v>0</v>
      </c>
      <c r="M28" s="17">
        <f>AVERAGE(M14:M27)</f>
        <v>92.4</v>
      </c>
      <c r="N28" s="19">
        <f>AVERAGE(N14:N27)</f>
        <v>0.75</v>
      </c>
    </row>
    <row r="30" spans="1:14" ht="120" customHeight="1" x14ac:dyDescent="0.25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5">
      <c r="A32" s="12"/>
    </row>
    <row r="33" spans="1:10" ht="13" x14ac:dyDescent="0.3">
      <c r="B33" s="40" t="s">
        <v>27</v>
      </c>
      <c r="C33" s="40"/>
      <c r="D33" s="40"/>
      <c r="G33" s="25" t="s">
        <v>28</v>
      </c>
      <c r="H33" s="25"/>
      <c r="I33" s="25"/>
      <c r="J33" s="25"/>
    </row>
    <row r="34" spans="1:10" ht="62.25" customHeight="1" x14ac:dyDescent="0.25">
      <c r="B34" s="41"/>
      <c r="C34" s="41"/>
      <c r="D34" s="41"/>
      <c r="G34" s="37"/>
      <c r="H34" s="37"/>
      <c r="I34" s="37"/>
      <c r="J34" s="37"/>
    </row>
    <row r="35" spans="1:10" hidden="1" x14ac:dyDescent="0.25">
      <c r="A35" s="42" t="e">
        <v>#REF!</v>
      </c>
      <c r="B35" s="42"/>
      <c r="C35" s="6"/>
      <c r="E35" s="42"/>
      <c r="F35" s="42"/>
      <c r="G35" s="42"/>
      <c r="H35" s="42"/>
    </row>
    <row r="36" spans="1:10" hidden="1" x14ac:dyDescent="0.25"/>
    <row r="37" spans="1:10" ht="45" customHeight="1" x14ac:dyDescent="0.25">
      <c r="B37" s="43" t="str">
        <f>B10</f>
        <v>I.I. YARI DE LA LUZ ALFARO CARVAJAL</v>
      </c>
      <c r="C37" s="43"/>
      <c r="D37" s="43"/>
      <c r="E37" s="13"/>
      <c r="F37" s="13"/>
      <c r="G37" s="43" t="s">
        <v>35</v>
      </c>
      <c r="H37" s="43"/>
      <c r="I37" s="43"/>
      <c r="J37" s="43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opLeftCell="A6" zoomScale="110" zoomScaleNormal="110" zoomScaleSheetLayoutView="100" workbookViewId="0">
      <selection activeCell="H8" sqref="H8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8" t="s">
        <v>0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5" t="s">
        <v>29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5" t="s">
        <v>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ht="13" x14ac:dyDescent="0.3">
      <c r="A6" s="26" t="s">
        <v>2</v>
      </c>
      <c r="B6" s="26"/>
      <c r="C6" s="26"/>
      <c r="D6" s="26"/>
      <c r="E6" s="27" t="s">
        <v>30</v>
      </c>
      <c r="F6" s="27"/>
      <c r="G6" s="27"/>
      <c r="H6" s="27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7">
        <v>1</v>
      </c>
      <c r="C8" s="37"/>
      <c r="D8" s="14" t="s">
        <v>5</v>
      </c>
      <c r="E8" s="20">
        <v>1</v>
      </c>
      <c r="F8"/>
      <c r="G8" s="4" t="s">
        <v>6</v>
      </c>
      <c r="H8" s="20">
        <v>1</v>
      </c>
      <c r="I8" s="36" t="s">
        <v>7</v>
      </c>
      <c r="J8" s="36"/>
      <c r="K8" s="36"/>
      <c r="L8" s="37" t="s">
        <v>36</v>
      </c>
      <c r="M8" s="37"/>
      <c r="N8" s="37"/>
    </row>
    <row r="10" spans="1:14" ht="13" x14ac:dyDescent="0.3">
      <c r="A10" s="4" t="s">
        <v>8</v>
      </c>
      <c r="B10" s="37" t="s">
        <v>31</v>
      </c>
      <c r="C10" s="37"/>
      <c r="D10" s="37"/>
      <c r="E10" s="37"/>
      <c r="F10" s="37"/>
      <c r="G10" s="37"/>
      <c r="H10" s="37"/>
      <c r="I10" s="37"/>
      <c r="J10" s="37"/>
      <c r="K10" s="37"/>
      <c r="L10" s="37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8" t="s">
        <v>9</v>
      </c>
      <c r="B12" s="34" t="s">
        <v>10</v>
      </c>
      <c r="C12" s="34" t="s">
        <v>11</v>
      </c>
      <c r="D12" s="29" t="s">
        <v>12</v>
      </c>
      <c r="E12" s="29" t="s">
        <v>13</v>
      </c>
      <c r="F12" s="29" t="s">
        <v>14</v>
      </c>
      <c r="G12" s="29"/>
      <c r="H12" s="29" t="s">
        <v>15</v>
      </c>
      <c r="I12" s="29" t="s">
        <v>16</v>
      </c>
      <c r="J12" s="29" t="s">
        <v>17</v>
      </c>
      <c r="K12" s="29" t="s">
        <v>18</v>
      </c>
      <c r="L12" s="29" t="s">
        <v>19</v>
      </c>
      <c r="M12" s="29" t="s">
        <v>20</v>
      </c>
      <c r="N12" s="31" t="s">
        <v>21</v>
      </c>
    </row>
    <row r="13" spans="1:14" ht="13" x14ac:dyDescent="0.25">
      <c r="A13" s="39"/>
      <c r="B13" s="35"/>
      <c r="C13" s="35"/>
      <c r="D13" s="30"/>
      <c r="E13" s="30"/>
      <c r="F13" s="7" t="s">
        <v>22</v>
      </c>
      <c r="G13" s="7" t="s">
        <v>23</v>
      </c>
      <c r="H13" s="30"/>
      <c r="I13" s="30"/>
      <c r="J13" s="30"/>
      <c r="K13" s="30"/>
      <c r="L13" s="30"/>
      <c r="M13" s="30"/>
      <c r="N13" s="32"/>
    </row>
    <row r="14" spans="1:14" s="11" customFormat="1" x14ac:dyDescent="0.25">
      <c r="A14" s="9" t="str">
        <f>'1'!A14</f>
        <v>GESTIÒN DE LA PRODUCCIÒN I</v>
      </c>
      <c r="B14" s="9"/>
      <c r="C14" s="9" t="str">
        <f>'1'!C14</f>
        <v>607 A</v>
      </c>
      <c r="D14" s="9" t="str">
        <f>'1'!D14</f>
        <v>IGE</v>
      </c>
      <c r="E14" s="9">
        <f>'1'!E14</f>
        <v>25</v>
      </c>
      <c r="F14" s="9"/>
      <c r="G14" s="9"/>
      <c r="H14" s="10">
        <f t="shared" ref="H14:H27" si="0">F14/E14</f>
        <v>0</v>
      </c>
      <c r="I14" s="9">
        <v>0</v>
      </c>
      <c r="J14" s="10">
        <f t="shared" ref="J14:J28" si="1">I14/E14</f>
        <v>0</v>
      </c>
      <c r="K14" s="9">
        <v>0</v>
      </c>
      <c r="L14" s="10">
        <f t="shared" ref="L14:L28" si="2">K14/E14</f>
        <v>0</v>
      </c>
      <c r="M14" s="9"/>
      <c r="N14" s="15"/>
    </row>
    <row r="15" spans="1:14" s="11" customFormat="1" x14ac:dyDescent="0.25">
      <c r="A15" s="9" t="str">
        <f>'1'!A15</f>
        <v>GESTIÒN DE LA PRODUCCIÒN I</v>
      </c>
      <c r="B15" s="9"/>
      <c r="C15" s="9" t="str">
        <f>'1'!C15</f>
        <v>607 B</v>
      </c>
      <c r="D15" s="9" t="str">
        <f>'1'!D15</f>
        <v>IGE</v>
      </c>
      <c r="E15" s="9">
        <f>'1'!E15</f>
        <v>18</v>
      </c>
      <c r="F15" s="9"/>
      <c r="G15" s="9"/>
      <c r="H15" s="10">
        <f t="shared" si="0"/>
        <v>0</v>
      </c>
      <c r="I15" s="9">
        <v>0</v>
      </c>
      <c r="J15" s="10">
        <f t="shared" si="1"/>
        <v>0</v>
      </c>
      <c r="K15" s="9">
        <v>0</v>
      </c>
      <c r="L15" s="10">
        <f t="shared" si="2"/>
        <v>0</v>
      </c>
      <c r="M15" s="9"/>
      <c r="N15" s="15"/>
    </row>
    <row r="16" spans="1:14" s="11" customFormat="1" x14ac:dyDescent="0.25">
      <c r="A16" s="9" t="str">
        <f>'1'!A16</f>
        <v>CADENA DE SUMINISTROS</v>
      </c>
      <c r="B16" s="9"/>
      <c r="C16" s="9" t="str">
        <f>'1'!C16</f>
        <v>807 A</v>
      </c>
      <c r="D16" s="9" t="str">
        <f>'1'!D16</f>
        <v>IGE</v>
      </c>
      <c r="E16" s="9">
        <f>'1'!E16</f>
        <v>28</v>
      </c>
      <c r="F16" s="9"/>
      <c r="G16" s="9"/>
      <c r="H16" s="10">
        <f t="shared" si="0"/>
        <v>0</v>
      </c>
      <c r="I16" s="9">
        <v>0</v>
      </c>
      <c r="J16" s="10">
        <f t="shared" si="1"/>
        <v>0</v>
      </c>
      <c r="K16" s="9">
        <v>0</v>
      </c>
      <c r="L16" s="10">
        <f t="shared" si="2"/>
        <v>0</v>
      </c>
      <c r="M16" s="9"/>
      <c r="N16" s="15"/>
    </row>
    <row r="17" spans="1:14" s="11" customFormat="1" ht="25" x14ac:dyDescent="0.25">
      <c r="A17" s="9" t="str">
        <f>'1'!A17</f>
        <v>MEJORA E INNOVACIÒN DE PROCESOS DE NEGOCIOS</v>
      </c>
      <c r="B17" s="9"/>
      <c r="C17" s="9" t="str">
        <f>'1'!C17</f>
        <v>807 A</v>
      </c>
      <c r="D17" s="9" t="str">
        <f>'1'!D17</f>
        <v>IGE</v>
      </c>
      <c r="E17" s="9">
        <f>'1'!E17</f>
        <v>30</v>
      </c>
      <c r="F17" s="9"/>
      <c r="G17" s="9"/>
      <c r="H17" s="10">
        <f t="shared" si="0"/>
        <v>0</v>
      </c>
      <c r="I17" s="9">
        <v>0</v>
      </c>
      <c r="J17" s="10">
        <f t="shared" si="1"/>
        <v>0</v>
      </c>
      <c r="K17" s="9">
        <v>0</v>
      </c>
      <c r="L17" s="10">
        <f t="shared" si="2"/>
        <v>0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v>0</v>
      </c>
      <c r="J18" s="10" t="e">
        <f t="shared" si="1"/>
        <v>#DIV/0!</v>
      </c>
      <c r="K18" s="9"/>
      <c r="L18" s="10" t="e">
        <f t="shared" si="2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ref="I19:I28" si="3">(E19-SUM(F19:G19))-K19</f>
        <v>0</v>
      </c>
      <c r="J19" s="10" t="e">
        <f t="shared" si="1"/>
        <v>#DIV/0!</v>
      </c>
      <c r="K19" s="9"/>
      <c r="L19" s="10" t="e">
        <f t="shared" si="2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3"/>
        <v>0</v>
      </c>
      <c r="J20" s="10" t="e">
        <f t="shared" si="1"/>
        <v>#DIV/0!</v>
      </c>
      <c r="K20" s="9"/>
      <c r="L20" s="10" t="e">
        <f t="shared" si="2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3"/>
        <v>0</v>
      </c>
      <c r="J21" s="10" t="e">
        <f t="shared" si="1"/>
        <v>#DIV/0!</v>
      </c>
      <c r="K21" s="9"/>
      <c r="L21" s="10" t="e">
        <f t="shared" si="2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3"/>
        <v>0</v>
      </c>
      <c r="J22" s="10" t="e">
        <f t="shared" si="1"/>
        <v>#DIV/0!</v>
      </c>
      <c r="K22" s="9"/>
      <c r="L22" s="10" t="e">
        <f t="shared" si="2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3"/>
        <v>0</v>
      </c>
      <c r="J23" s="10" t="e">
        <f t="shared" si="1"/>
        <v>#DIV/0!</v>
      </c>
      <c r="K23" s="9"/>
      <c r="L23" s="10" t="e">
        <f t="shared" si="2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3"/>
        <v>0</v>
      </c>
      <c r="J24" s="10" t="e">
        <f t="shared" si="1"/>
        <v>#DIV/0!</v>
      </c>
      <c r="K24" s="9"/>
      <c r="L24" s="10" t="e">
        <f t="shared" si="2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3"/>
        <v>0</v>
      </c>
      <c r="J25" s="10" t="e">
        <f t="shared" si="1"/>
        <v>#DIV/0!</v>
      </c>
      <c r="K25" s="9"/>
      <c r="L25" s="10" t="e">
        <f t="shared" si="2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3"/>
        <v>0</v>
      </c>
      <c r="J26" s="10" t="e">
        <f t="shared" si="1"/>
        <v>#DIV/0!</v>
      </c>
      <c r="K26" s="9"/>
      <c r="L26" s="10" t="e">
        <f t="shared" si="2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3"/>
        <v>0</v>
      </c>
      <c r="J27" s="10" t="e">
        <f t="shared" si="1"/>
        <v>#DIV/0!</v>
      </c>
      <c r="K27" s="9"/>
      <c r="L27" s="10" t="e">
        <f t="shared" si="2"/>
        <v>#DIV/0!</v>
      </c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101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3"/>
        <v>101</v>
      </c>
      <c r="J28" s="18">
        <f t="shared" si="1"/>
        <v>1</v>
      </c>
      <c r="K28" s="17">
        <f>SUM(K14:K27)</f>
        <v>0</v>
      </c>
      <c r="L28" s="18">
        <f t="shared" si="2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5">
      <c r="A32" s="12"/>
    </row>
    <row r="33" spans="1:10" ht="13" x14ac:dyDescent="0.3">
      <c r="B33" s="40" t="s">
        <v>27</v>
      </c>
      <c r="C33" s="40"/>
      <c r="D33" s="40"/>
      <c r="G33" s="25" t="s">
        <v>28</v>
      </c>
      <c r="H33" s="25"/>
      <c r="I33" s="25"/>
      <c r="J33" s="25"/>
    </row>
    <row r="34" spans="1:10" ht="62.25" customHeight="1" x14ac:dyDescent="0.25">
      <c r="B34" s="41"/>
      <c r="C34" s="41"/>
      <c r="D34" s="41"/>
      <c r="G34" s="37"/>
      <c r="H34" s="37"/>
      <c r="I34" s="37"/>
      <c r="J34" s="37"/>
    </row>
    <row r="35" spans="1:10" hidden="1" x14ac:dyDescent="0.25">
      <c r="A35" s="42" t="e">
        <v>#REF!</v>
      </c>
      <c r="B35" s="42"/>
      <c r="C35" s="6"/>
      <c r="E35" s="42"/>
      <c r="F35" s="42"/>
      <c r="G35" s="42"/>
      <c r="H35" s="42"/>
    </row>
    <row r="36" spans="1:10" hidden="1" x14ac:dyDescent="0.25"/>
    <row r="37" spans="1:10" ht="45" customHeight="1" x14ac:dyDescent="0.25">
      <c r="B37" s="44" t="str">
        <f>B10</f>
        <v>YARI DE LA LUZ ALFARO CARVAJAL</v>
      </c>
      <c r="C37" s="44"/>
      <c r="D37" s="44"/>
      <c r="E37" s="13"/>
      <c r="F37" s="13"/>
      <c r="G37" s="44" t="s">
        <v>33</v>
      </c>
      <c r="H37" s="44"/>
      <c r="I37" s="44"/>
      <c r="J37" s="44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Yari Alfaro</cp:lastModifiedBy>
  <cp:revision/>
  <dcterms:created xsi:type="dcterms:W3CDTF">2021-11-22T14:45:25Z</dcterms:created>
  <dcterms:modified xsi:type="dcterms:W3CDTF">2024-06-30T17:02:28Z</dcterms:modified>
  <cp:category/>
  <cp:contentStatus/>
</cp:coreProperties>
</file>