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C:\Users\ELENA\Downloads\4TO REPORTE SGI\"/>
    </mc:Choice>
  </mc:AlternateContent>
  <xr:revisionPtr revIDLastSave="0" documentId="8_{4B56F449-4087-4E38-950B-59130452E74E}" xr6:coauthVersionLast="47" xr6:coauthVersionMax="47" xr10:uidLastSave="{00000000-0000-0000-0000-000000000000}"/>
  <bookViews>
    <workbookView xWindow="10140" yWindow="0" windowWidth="10455" windowHeight="10905" tabRatio="500" activeTab="3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A14" i="4" l="1"/>
  <c r="A14" i="3"/>
  <c r="N25" i="4"/>
  <c r="M25" i="4"/>
  <c r="F25" i="4"/>
  <c r="E25" i="4"/>
  <c r="L25" i="4" s="1"/>
  <c r="B10" i="5" l="1"/>
  <c r="N28" i="5"/>
  <c r="M28" i="5"/>
  <c r="K28" i="5"/>
  <c r="F28" i="5"/>
  <c r="G28" i="5"/>
  <c r="L8" i="5"/>
  <c r="H8" i="5"/>
  <c r="E8" i="5"/>
  <c r="B10" i="4"/>
  <c r="L8" i="4"/>
  <c r="H8" i="4"/>
  <c r="E8" i="4"/>
  <c r="B10" i="3"/>
  <c r="L8" i="3"/>
  <c r="H8" i="3"/>
  <c r="E8" i="3"/>
  <c r="B10" i="2"/>
  <c r="L8" i="2"/>
  <c r="H8" i="2"/>
  <c r="E8" i="2"/>
  <c r="E28" i="5" l="1"/>
  <c r="H28" i="5" l="1"/>
  <c r="L28" i="5"/>
  <c r="I28" i="5"/>
  <c r="J28" i="5" s="1"/>
</calcChain>
</file>

<file path=xl/sharedStrings.xml><?xml version="1.0" encoding="utf-8"?>
<sst xmlns="http://schemas.openxmlformats.org/spreadsheetml/2006/main" count="246" uniqueCount="54">
  <si>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</si>
  <si>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</si>
  <si>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</si>
  <si>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</si>
  <si>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</si>
  <si>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</si>
  <si>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</si>
  <si>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</si>
  <si>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</si>
  <si>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</si>
  <si>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</si>
  <si>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</si>
  <si>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</si>
  <si>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</si>
  <si>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</si>
  <si>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</si>
  <si>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</si>
  <si>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</si>
  <si>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</si>
  <si>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</si>
  <si>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</si>
  <si>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</si>
  <si>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</si>
  <si>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</si>
  <si>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-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</si>
  <si>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</si>
  <si>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</si>
  <si>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</si>
  <si>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</si>
  <si>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</si>
  <si>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PROFESOR (A):</t>
  </si>
  <si>
    <t>EN SISTEMAS COMPUTACIONALES</t>
  </si>
  <si>
    <t>Final</t>
  </si>
  <si>
    <t>ISIC</t>
  </si>
  <si>
    <t>PROFESOR(A):</t>
  </si>
  <si>
    <t>1º</t>
  </si>
  <si>
    <t>ISC. DIEGO DE JESUS VELAZQUEZ LUCHO</t>
  </si>
  <si>
    <t>MITE. MARIA ELENA MORALES BENITEZ</t>
  </si>
  <si>
    <t>ARQUITECTURA DE COMPUTADORAS</t>
  </si>
  <si>
    <t>FEB-JUN 2025</t>
  </si>
  <si>
    <t xml:space="preserve">MITE. MARIA ELENA MORALES BENITEZ </t>
  </si>
  <si>
    <t>PRINCIPIOS ELECTRICOS Y APLICACIONES DIGITALES</t>
  </si>
  <si>
    <t>404A</t>
  </si>
  <si>
    <t>405B</t>
  </si>
  <si>
    <t>PROBABILIDAD Y ESTADISTICA</t>
  </si>
  <si>
    <t>204A</t>
  </si>
  <si>
    <t>205B</t>
  </si>
  <si>
    <t>II</t>
  </si>
  <si>
    <t>III</t>
  </si>
  <si>
    <t>IV</t>
  </si>
  <si>
    <t>404B</t>
  </si>
  <si>
    <t>204B</t>
  </si>
  <si>
    <t>V</t>
  </si>
  <si>
    <t>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</si>
</sst>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3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56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vertical="top"/>
    </xf>
    <xf numFmtId="0" fontId="8" fillId="0" borderId="9" xfId="0" applyFont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9" fontId="1" fillId="3" borderId="12" xfId="0" applyNumberFormat="1" applyFont="1" applyFill="1" applyBorder="1" applyAlignment="1">
      <alignment horizontal="center" vertical="center" wrapText="1"/>
    </xf>
    <xf numFmtId="9" fontId="1" fillId="2" borderId="14" xfId="0" applyNumberFormat="1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/>
    <xf numFmtId="0" fontId="3" fillId="0" borderId="1" xfId="0" applyFont="1" applyBorder="1" applyAlignment="1">
      <alignment horizontal="left"/>
    </xf>
    <xf numFmtId="0" fontId="3" fillId="2" borderId="3" xfId="0" applyFont="1" applyFill="1" applyBorder="1" applyAlignment="1">
      <alignment horizontal="center" vertical="center"/>
    </xf>
    <xf numFmtId="0" fontId="4" fillId="0" borderId="8" xfId="0" applyFont="1" applyBorder="1"/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NUL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opLeftCell="A2" workbookViewId="0">
      <selection activeCell="H15" sqref="H15:N17"/>
    </sheetView>
  </sheetViews>
  <sheetFormatPr baseColWidth="10" defaultColWidth="14.42578125" defaultRowHeight="15" customHeight="1" x14ac:dyDescent="0.25"/>
  <cols>
    <col min="1" max="1" width="38.42578125" customWidth="1"/>
    <col min="2" max="2" width="4.7109375" customWidth="1"/>
    <col min="3" max="3" width="9.42578125" customWidth="1"/>
    <col min="4" max="4" width="21.85546875" customWidth="1"/>
    <col min="5" max="5" width="9.42578125" customWidth="1"/>
    <col min="6" max="12" width="7.42578125" customWidth="1"/>
    <col min="13" max="26" width="11.42578125" customWidth="1"/>
  </cols>
  <sheetData>
    <row r="1" spans="1:26" ht="62.25" customHeight="1" x14ac:dyDescent="0.25">
      <c r="A1" s="1"/>
      <c r="B1" s="33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35" t="s">
        <v>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35" t="s">
        <v>2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2.5" customHeight="1" x14ac:dyDescent="0.25">
      <c r="A6" s="36" t="s">
        <v>3</v>
      </c>
      <c r="B6" s="34"/>
      <c r="C6" s="34"/>
      <c r="D6" s="34"/>
      <c r="E6" s="39" t="s">
        <v>4</v>
      </c>
      <c r="F6" s="38"/>
      <c r="G6" s="38"/>
      <c r="H6" s="38"/>
      <c r="I6" s="38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7" t="s">
        <v>35</v>
      </c>
      <c r="C8" s="38"/>
      <c r="D8" s="5" t="s">
        <v>6</v>
      </c>
      <c r="E8" s="6">
        <v>4</v>
      </c>
      <c r="F8" s="1"/>
      <c r="G8" s="4" t="s">
        <v>7</v>
      </c>
      <c r="H8" s="6">
        <v>2</v>
      </c>
      <c r="I8" s="44" t="s">
        <v>8</v>
      </c>
      <c r="J8" s="34"/>
      <c r="K8" s="34"/>
      <c r="L8" s="37" t="s">
        <v>39</v>
      </c>
      <c r="M8" s="38"/>
      <c r="N8" s="38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34</v>
      </c>
      <c r="B10" s="37" t="s">
        <v>40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47" t="s">
        <v>9</v>
      </c>
      <c r="B12" s="49" t="s">
        <v>10</v>
      </c>
      <c r="C12" s="49" t="s">
        <v>11</v>
      </c>
      <c r="D12" s="40" t="s">
        <v>12</v>
      </c>
      <c r="E12" s="40" t="s">
        <v>13</v>
      </c>
      <c r="F12" s="45" t="s">
        <v>14</v>
      </c>
      <c r="G12" s="46"/>
      <c r="H12" s="40" t="s">
        <v>15</v>
      </c>
      <c r="I12" s="40" t="s">
        <v>16</v>
      </c>
      <c r="J12" s="40" t="s">
        <v>17</v>
      </c>
      <c r="K12" s="40" t="s">
        <v>18</v>
      </c>
      <c r="L12" s="40" t="s">
        <v>19</v>
      </c>
      <c r="M12" s="40" t="s">
        <v>20</v>
      </c>
      <c r="N12" s="42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48"/>
      <c r="B13" s="41"/>
      <c r="C13" s="41"/>
      <c r="D13" s="41"/>
      <c r="E13" s="41"/>
      <c r="F13" s="8" t="s">
        <v>22</v>
      </c>
      <c r="G13" s="8" t="s">
        <v>23</v>
      </c>
      <c r="H13" s="41"/>
      <c r="I13" s="41"/>
      <c r="J13" s="41"/>
      <c r="K13" s="41"/>
      <c r="L13" s="41"/>
      <c r="M13" s="41"/>
      <c r="N13" s="4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8.5" customHeight="1" x14ac:dyDescent="0.25">
      <c r="A14" s="30" t="s">
        <v>41</v>
      </c>
      <c r="B14" s="10" t="s">
        <v>21</v>
      </c>
      <c r="C14" s="10" t="s">
        <v>42</v>
      </c>
      <c r="D14" s="10" t="s">
        <v>33</v>
      </c>
      <c r="E14" s="10">
        <v>25</v>
      </c>
      <c r="F14" s="10">
        <v>21</v>
      </c>
      <c r="G14" s="10"/>
      <c r="H14" s="11">
        <v>0.85</v>
      </c>
      <c r="I14" s="10">
        <v>4</v>
      </c>
      <c r="J14" s="11"/>
      <c r="K14" s="10">
        <v>0</v>
      </c>
      <c r="L14" s="11">
        <v>0</v>
      </c>
      <c r="M14" s="10">
        <v>71</v>
      </c>
      <c r="N14" s="12">
        <v>0.7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24" customHeight="1" x14ac:dyDescent="0.25">
      <c r="A15" s="30" t="s">
        <v>41</v>
      </c>
      <c r="B15" s="10" t="s">
        <v>21</v>
      </c>
      <c r="C15" s="10" t="s">
        <v>43</v>
      </c>
      <c r="D15" s="10" t="s">
        <v>33</v>
      </c>
      <c r="E15" s="10">
        <v>17</v>
      </c>
      <c r="F15" s="10">
        <v>0</v>
      </c>
      <c r="G15" s="10"/>
      <c r="H15" s="11">
        <v>1</v>
      </c>
      <c r="I15" s="10">
        <v>0</v>
      </c>
      <c r="J15" s="11"/>
      <c r="K15" s="10">
        <v>0</v>
      </c>
      <c r="L15" s="11">
        <v>0</v>
      </c>
      <c r="M15" s="10">
        <v>80</v>
      </c>
      <c r="N15" s="12">
        <v>0.7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8.75" customHeight="1" x14ac:dyDescent="0.25">
      <c r="A16" s="31" t="s">
        <v>44</v>
      </c>
      <c r="B16" s="10" t="s">
        <v>21</v>
      </c>
      <c r="C16" s="10" t="s">
        <v>45</v>
      </c>
      <c r="D16" s="10" t="s">
        <v>33</v>
      </c>
      <c r="E16" s="10">
        <v>20</v>
      </c>
      <c r="F16" s="10"/>
      <c r="G16" s="10"/>
      <c r="H16" s="11"/>
      <c r="I16" s="10"/>
      <c r="J16" s="11"/>
      <c r="K16" s="10">
        <v>0</v>
      </c>
      <c r="L16" s="11">
        <v>0</v>
      </c>
      <c r="M16" s="10">
        <v>80</v>
      </c>
      <c r="N16" s="12">
        <v>0.8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9.5" customHeight="1" x14ac:dyDescent="0.25">
      <c r="A17" s="31" t="s">
        <v>44</v>
      </c>
      <c r="B17" s="10" t="s">
        <v>21</v>
      </c>
      <c r="C17" s="10" t="s">
        <v>46</v>
      </c>
      <c r="D17" s="10" t="s">
        <v>33</v>
      </c>
      <c r="E17" s="10">
        <v>17</v>
      </c>
      <c r="F17" s="10">
        <v>14</v>
      </c>
      <c r="G17" s="10"/>
      <c r="H17" s="11">
        <v>0.78</v>
      </c>
      <c r="I17" s="10">
        <v>3</v>
      </c>
      <c r="J17" s="11"/>
      <c r="K17" s="10">
        <v>0</v>
      </c>
      <c r="L17" s="11">
        <v>0</v>
      </c>
      <c r="M17" s="10">
        <v>66</v>
      </c>
      <c r="N17" s="12">
        <v>0.7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25">
      <c r="A18" s="9"/>
      <c r="B18" s="10"/>
      <c r="C18" s="10"/>
      <c r="D18" s="10"/>
      <c r="E18" s="10"/>
      <c r="F18" s="10"/>
      <c r="G18" s="10"/>
      <c r="H18" s="11"/>
      <c r="I18" s="10"/>
      <c r="J18" s="11"/>
      <c r="K18" s="10"/>
      <c r="L18" s="11"/>
      <c r="M18" s="10"/>
      <c r="N18" s="12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5">
      <c r="A19" s="9"/>
      <c r="B19" s="10"/>
      <c r="C19" s="10"/>
      <c r="D19" s="10"/>
      <c r="E19" s="10"/>
      <c r="F19" s="10"/>
      <c r="G19" s="10"/>
      <c r="H19" s="11"/>
      <c r="I19" s="10"/>
      <c r="J19" s="11"/>
      <c r="K19" s="10"/>
      <c r="L19" s="11"/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5">
      <c r="A20" s="14"/>
      <c r="B20" s="10"/>
      <c r="C20" s="10"/>
      <c r="D20" s="10"/>
      <c r="E20" s="10"/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5">
      <c r="A21" s="14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5">
      <c r="A22" s="14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25">
      <c r="A23" s="14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5">
      <c r="A24" s="14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25">
      <c r="A25" s="14"/>
      <c r="B25" s="10"/>
      <c r="C25" s="10"/>
      <c r="D25" s="10"/>
      <c r="E25" s="10"/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25">
      <c r="A26" s="14"/>
      <c r="B26" s="10"/>
      <c r="C26" s="10"/>
      <c r="D26" s="10"/>
      <c r="E26" s="10"/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 x14ac:dyDescent="0.25">
      <c r="A27" s="14"/>
      <c r="B27" s="10"/>
      <c r="C27" s="10"/>
      <c r="D27" s="10"/>
      <c r="E27" s="10"/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25">
      <c r="A28" s="15" t="s">
        <v>25</v>
      </c>
      <c r="B28" s="16"/>
      <c r="C28" s="16"/>
      <c r="D28" s="16"/>
      <c r="E28" s="16">
        <v>106</v>
      </c>
      <c r="F28" s="16">
        <v>100</v>
      </c>
      <c r="G28" s="16">
        <v>0</v>
      </c>
      <c r="H28" s="17"/>
      <c r="I28" s="16">
        <v>6</v>
      </c>
      <c r="J28" s="17"/>
      <c r="K28" s="16">
        <v>0</v>
      </c>
      <c r="L28" s="17">
        <v>0</v>
      </c>
      <c r="M28" s="16">
        <v>72.599999999999994</v>
      </c>
      <c r="N28" s="18">
        <v>0.77800000000000002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52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53" t="s">
        <v>27</v>
      </c>
      <c r="C33" s="34"/>
      <c r="D33" s="34"/>
      <c r="E33" s="1"/>
      <c r="F33" s="1"/>
      <c r="G33" s="35" t="s">
        <v>28</v>
      </c>
      <c r="H33" s="34"/>
      <c r="I33" s="34"/>
      <c r="J33" s="3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54"/>
      <c r="C34" s="38"/>
      <c r="D34" s="38"/>
      <c r="E34" s="1"/>
      <c r="F34" s="1"/>
      <c r="G34" s="37"/>
      <c r="H34" s="38"/>
      <c r="I34" s="38"/>
      <c r="J34" s="38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55" t="s">
        <v>29</v>
      </c>
      <c r="B35" s="34"/>
      <c r="C35" s="7"/>
      <c r="D35" s="1"/>
      <c r="E35" s="55"/>
      <c r="F35" s="34"/>
      <c r="G35" s="34"/>
      <c r="H35" s="3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50" t="s">
        <v>37</v>
      </c>
      <c r="C37" s="34"/>
      <c r="D37" s="34"/>
      <c r="E37" s="21"/>
      <c r="F37" s="21"/>
      <c r="G37" s="51" t="s">
        <v>36</v>
      </c>
      <c r="H37" s="34"/>
      <c r="I37" s="34"/>
      <c r="J37" s="3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view="pageBreakPreview" topLeftCell="A9" zoomScaleNormal="100" zoomScaleSheetLayoutView="100" workbookViewId="0">
      <selection activeCell="H14" sqref="H14:N14"/>
    </sheetView>
  </sheetViews>
  <sheetFormatPr baseColWidth="10" defaultColWidth="14.42578125" defaultRowHeight="15" customHeight="1" x14ac:dyDescent="0.25"/>
  <cols>
    <col min="1" max="1" width="38.42578125" customWidth="1"/>
    <col min="2" max="2" width="4.7109375" customWidth="1"/>
    <col min="3" max="3" width="5.42578125" customWidth="1"/>
    <col min="4" max="4" width="25.140625" customWidth="1"/>
    <col min="5" max="5" width="9.42578125" customWidth="1"/>
    <col min="6" max="12" width="7.42578125" customWidth="1"/>
    <col min="13" max="26" width="11.42578125" customWidth="1"/>
  </cols>
  <sheetData>
    <row r="1" spans="1:26" ht="62.25" customHeight="1" x14ac:dyDescent="0.25">
      <c r="A1" s="1"/>
      <c r="B1" s="33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35" t="s">
        <v>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35" t="s">
        <v>2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36" t="s">
        <v>3</v>
      </c>
      <c r="B6" s="34"/>
      <c r="C6" s="34"/>
      <c r="D6" s="34"/>
      <c r="E6" s="39" t="s">
        <v>4</v>
      </c>
      <c r="F6" s="38"/>
      <c r="G6" s="38"/>
      <c r="H6" s="38"/>
      <c r="I6" s="38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7">
        <v>2</v>
      </c>
      <c r="C8" s="38"/>
      <c r="D8" s="5" t="s">
        <v>6</v>
      </c>
      <c r="E8" s="20">
        <f>'1'!E8</f>
        <v>4</v>
      </c>
      <c r="G8" s="4" t="s">
        <v>7</v>
      </c>
      <c r="H8" s="20">
        <f>'1'!H8</f>
        <v>2</v>
      </c>
      <c r="I8" s="44" t="s">
        <v>8</v>
      </c>
      <c r="J8" s="34"/>
      <c r="K8" s="34"/>
      <c r="L8" s="37" t="str">
        <f>'1'!L8</f>
        <v>FEB-JUN 2025</v>
      </c>
      <c r="M8" s="38"/>
      <c r="N8" s="38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30</v>
      </c>
      <c r="B10" s="37" t="str">
        <f>'1'!B10</f>
        <v xml:space="preserve">MITE. MARIA ELENA MORALES BENITEZ 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47" t="s">
        <v>9</v>
      </c>
      <c r="B12" s="49" t="s">
        <v>10</v>
      </c>
      <c r="C12" s="49" t="s">
        <v>11</v>
      </c>
      <c r="D12" s="40" t="s">
        <v>12</v>
      </c>
      <c r="E12" s="40" t="s">
        <v>13</v>
      </c>
      <c r="F12" s="45" t="s">
        <v>14</v>
      </c>
      <c r="G12" s="46"/>
      <c r="H12" s="40" t="s">
        <v>15</v>
      </c>
      <c r="I12" s="40" t="s">
        <v>16</v>
      </c>
      <c r="J12" s="40" t="s">
        <v>17</v>
      </c>
      <c r="K12" s="40" t="s">
        <v>18</v>
      </c>
      <c r="L12" s="40" t="s">
        <v>19</v>
      </c>
      <c r="M12" s="40" t="s">
        <v>20</v>
      </c>
      <c r="N12" s="42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48"/>
      <c r="B13" s="41"/>
      <c r="C13" s="41"/>
      <c r="D13" s="41"/>
      <c r="E13" s="41"/>
      <c r="F13" s="8" t="s">
        <v>22</v>
      </c>
      <c r="G13" s="8" t="s">
        <v>23</v>
      </c>
      <c r="H13" s="41"/>
      <c r="I13" s="41"/>
      <c r="J13" s="41"/>
      <c r="K13" s="41"/>
      <c r="L13" s="41"/>
      <c r="M13" s="41"/>
      <c r="N13" s="4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3" customHeight="1" x14ac:dyDescent="0.25">
      <c r="A14" s="30" t="s">
        <v>41</v>
      </c>
      <c r="B14" s="10" t="s">
        <v>47</v>
      </c>
      <c r="C14" s="10" t="s">
        <v>42</v>
      </c>
      <c r="D14" s="10" t="s">
        <v>33</v>
      </c>
      <c r="E14" s="10">
        <v>25</v>
      </c>
      <c r="F14" s="10">
        <v>24</v>
      </c>
      <c r="G14" s="10"/>
      <c r="H14" s="11">
        <v>0.96</v>
      </c>
      <c r="I14" s="10">
        <v>1</v>
      </c>
      <c r="J14" s="11"/>
      <c r="K14" s="10">
        <v>0</v>
      </c>
      <c r="L14" s="11">
        <v>0</v>
      </c>
      <c r="M14" s="10">
        <v>81</v>
      </c>
      <c r="N14" s="12">
        <v>0.44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31.5" customHeight="1" x14ac:dyDescent="0.25">
      <c r="A15" s="30" t="s">
        <v>41</v>
      </c>
      <c r="B15" s="10" t="s">
        <v>47</v>
      </c>
      <c r="C15" s="10" t="s">
        <v>43</v>
      </c>
      <c r="D15" s="10" t="s">
        <v>33</v>
      </c>
      <c r="E15" s="10">
        <v>17</v>
      </c>
      <c r="F15" s="10">
        <v>0</v>
      </c>
      <c r="G15" s="10"/>
      <c r="H15" s="11">
        <v>1</v>
      </c>
      <c r="I15" s="10">
        <v>0</v>
      </c>
      <c r="J15" s="11"/>
      <c r="K15" s="10">
        <v>0</v>
      </c>
      <c r="L15" s="11">
        <v>0</v>
      </c>
      <c r="M15" s="10">
        <v>81</v>
      </c>
      <c r="N15" s="12">
        <v>0.17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39" customHeight="1" x14ac:dyDescent="0.25">
      <c r="A16" s="31" t="s">
        <v>44</v>
      </c>
      <c r="B16" s="10" t="s">
        <v>47</v>
      </c>
      <c r="C16" s="10" t="s">
        <v>45</v>
      </c>
      <c r="D16" s="10" t="s">
        <v>33</v>
      </c>
      <c r="E16" s="10">
        <v>20</v>
      </c>
      <c r="F16" s="10">
        <v>18</v>
      </c>
      <c r="G16" s="10"/>
      <c r="H16" s="11">
        <v>0.9</v>
      </c>
      <c r="I16" s="10">
        <v>2</v>
      </c>
      <c r="J16" s="11"/>
      <c r="K16" s="10">
        <v>0</v>
      </c>
      <c r="L16" s="11">
        <v>0</v>
      </c>
      <c r="M16" s="10">
        <v>76</v>
      </c>
      <c r="N16" s="12">
        <v>0.78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39" customHeight="1" x14ac:dyDescent="0.25">
      <c r="A17" s="31" t="s">
        <v>44</v>
      </c>
      <c r="B17" s="10" t="s">
        <v>48</v>
      </c>
      <c r="C17" s="10" t="s">
        <v>45</v>
      </c>
      <c r="D17" s="10" t="s">
        <v>33</v>
      </c>
      <c r="E17" s="10">
        <v>20</v>
      </c>
      <c r="F17" s="10">
        <v>18</v>
      </c>
      <c r="G17" s="10"/>
      <c r="H17" s="11">
        <v>0.9</v>
      </c>
      <c r="I17" s="10">
        <v>2</v>
      </c>
      <c r="J17" s="11"/>
      <c r="K17" s="10">
        <v>0</v>
      </c>
      <c r="L17" s="11">
        <v>0</v>
      </c>
      <c r="M17" s="10">
        <v>76</v>
      </c>
      <c r="N17" s="12">
        <v>0.83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33" customHeight="1" x14ac:dyDescent="0.25">
      <c r="A18" s="31" t="s">
        <v>44</v>
      </c>
      <c r="B18" s="10" t="s">
        <v>47</v>
      </c>
      <c r="C18" s="10" t="s">
        <v>46</v>
      </c>
      <c r="D18" s="10" t="s">
        <v>33</v>
      </c>
      <c r="E18" s="10">
        <v>17</v>
      </c>
      <c r="F18" s="10">
        <v>14</v>
      </c>
      <c r="G18" s="10"/>
      <c r="H18" s="11">
        <v>0.82</v>
      </c>
      <c r="I18" s="10">
        <v>3</v>
      </c>
      <c r="J18" s="11"/>
      <c r="K18" s="10">
        <v>0</v>
      </c>
      <c r="L18" s="11">
        <v>0</v>
      </c>
      <c r="M18" s="10">
        <v>65</v>
      </c>
      <c r="N18" s="12">
        <v>0.82</v>
      </c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41.25" customHeight="1" x14ac:dyDescent="0.25">
      <c r="A19" s="31" t="s">
        <v>44</v>
      </c>
      <c r="B19" s="10" t="s">
        <v>48</v>
      </c>
      <c r="C19" s="10" t="s">
        <v>46</v>
      </c>
      <c r="D19" s="10" t="s">
        <v>33</v>
      </c>
      <c r="E19" s="10">
        <v>17</v>
      </c>
      <c r="F19" s="10">
        <v>14</v>
      </c>
      <c r="G19" s="10"/>
      <c r="H19" s="11">
        <v>0.82</v>
      </c>
      <c r="I19" s="10">
        <v>3</v>
      </c>
      <c r="J19" s="11"/>
      <c r="K19" s="10">
        <v>0</v>
      </c>
      <c r="L19" s="11">
        <v>0</v>
      </c>
      <c r="M19" s="10">
        <v>65</v>
      </c>
      <c r="N19" s="12">
        <v>0.82</v>
      </c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5">
      <c r="A20" s="10"/>
      <c r="B20" s="10"/>
      <c r="C20" s="10"/>
      <c r="D20" s="10"/>
      <c r="E20" s="10"/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5">
      <c r="A21" s="10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5">
      <c r="A22" s="10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25">
      <c r="A23" s="10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5">
      <c r="A24" s="10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25">
      <c r="A25" s="10"/>
      <c r="B25" s="10"/>
      <c r="C25" s="10"/>
      <c r="D25" s="10"/>
      <c r="E25" s="10"/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25">
      <c r="A26" s="10"/>
      <c r="B26" s="10"/>
      <c r="C26" s="10"/>
      <c r="D26" s="10"/>
      <c r="E26" s="10"/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 x14ac:dyDescent="0.25">
      <c r="A27" s="10"/>
      <c r="B27" s="10"/>
      <c r="C27" s="10"/>
      <c r="D27" s="10"/>
      <c r="E27" s="10"/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25">
      <c r="A28" s="15" t="s">
        <v>25</v>
      </c>
      <c r="B28" s="16"/>
      <c r="C28" s="16"/>
      <c r="D28" s="16"/>
      <c r="E28" s="16"/>
      <c r="F28" s="16"/>
      <c r="G28" s="16"/>
      <c r="H28" s="17"/>
      <c r="I28" s="16"/>
      <c r="J28" s="17"/>
      <c r="K28" s="16"/>
      <c r="L28" s="17"/>
      <c r="M28" s="16"/>
      <c r="N28" s="18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52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53" t="s">
        <v>27</v>
      </c>
      <c r="C33" s="34"/>
      <c r="D33" s="34"/>
      <c r="E33" s="1"/>
      <c r="F33" s="1"/>
      <c r="G33" s="35" t="s">
        <v>28</v>
      </c>
      <c r="H33" s="34"/>
      <c r="I33" s="34"/>
      <c r="J33" s="3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54"/>
      <c r="C34" s="38"/>
      <c r="D34" s="38"/>
      <c r="E34" s="1"/>
      <c r="F34" s="1"/>
      <c r="G34" s="37"/>
      <c r="H34" s="38"/>
      <c r="I34" s="38"/>
      <c r="J34" s="38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55" t="s">
        <v>29</v>
      </c>
      <c r="B35" s="34"/>
      <c r="C35" s="7"/>
      <c r="D35" s="1"/>
      <c r="E35" s="55"/>
      <c r="F35" s="34"/>
      <c r="G35" s="34"/>
      <c r="H35" s="3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50" t="s">
        <v>37</v>
      </c>
      <c r="C37" s="34"/>
      <c r="D37" s="34"/>
      <c r="E37" s="21"/>
      <c r="F37" s="21"/>
      <c r="G37" s="51" t="s">
        <v>36</v>
      </c>
      <c r="H37" s="34"/>
      <c r="I37" s="34"/>
      <c r="J37" s="3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honeticPr fontId="5" type="noConversion"/>
  <pageMargins left="0.70866141732283472" right="0.70866141732283472" top="0.74803149606299213" bottom="1.05125" header="0" footer="0"/>
  <pageSetup scale="60" orientation="landscape" r:id="rId1"/>
  <headerFooter>
    <oddFooter>&amp;RAgosto 2022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topLeftCell="A4" workbookViewId="0">
      <selection activeCell="A14" sqref="A14:N17"/>
    </sheetView>
  </sheetViews>
  <sheetFormatPr baseColWidth="10" defaultColWidth="14.42578125" defaultRowHeight="15" customHeight="1" x14ac:dyDescent="0.25"/>
  <cols>
    <col min="1" max="1" width="38.42578125" customWidth="1"/>
    <col min="2" max="2" width="4.7109375" customWidth="1"/>
    <col min="3" max="3" width="5.42578125" customWidth="1"/>
    <col min="4" max="4" width="25.28515625" customWidth="1"/>
    <col min="5" max="5" width="9.42578125" customWidth="1"/>
    <col min="6" max="12" width="7.42578125" customWidth="1"/>
    <col min="13" max="26" width="11.42578125" customWidth="1"/>
  </cols>
  <sheetData>
    <row r="1" spans="1:26" ht="62.25" customHeight="1" x14ac:dyDescent="0.25">
      <c r="A1" s="1"/>
      <c r="B1" s="33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35" t="s">
        <v>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35" t="s">
        <v>2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36" t="s">
        <v>3</v>
      </c>
      <c r="B6" s="34"/>
      <c r="C6" s="34"/>
      <c r="D6" s="34"/>
      <c r="E6" s="39" t="s">
        <v>31</v>
      </c>
      <c r="F6" s="38"/>
      <c r="G6" s="38"/>
      <c r="H6" s="38"/>
      <c r="I6" s="38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7">
        <v>3</v>
      </c>
      <c r="C8" s="38"/>
      <c r="D8" s="5" t="s">
        <v>6</v>
      </c>
      <c r="E8" s="20">
        <f>'1'!E8</f>
        <v>4</v>
      </c>
      <c r="G8" s="4" t="s">
        <v>7</v>
      </c>
      <c r="H8" s="20">
        <f>'1'!H8</f>
        <v>2</v>
      </c>
      <c r="I8" s="44" t="s">
        <v>8</v>
      </c>
      <c r="J8" s="34"/>
      <c r="K8" s="34"/>
      <c r="L8" s="37" t="str">
        <f>'1'!L8</f>
        <v>FEB-JUN 2025</v>
      </c>
      <c r="M8" s="38"/>
      <c r="N8" s="38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30</v>
      </c>
      <c r="B10" s="37" t="str">
        <f>'1'!B10</f>
        <v xml:space="preserve">MITE. MARIA ELENA MORALES BENITEZ 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47" t="s">
        <v>9</v>
      </c>
      <c r="B12" s="49" t="s">
        <v>10</v>
      </c>
      <c r="C12" s="49" t="s">
        <v>11</v>
      </c>
      <c r="D12" s="40" t="s">
        <v>12</v>
      </c>
      <c r="E12" s="40" t="s">
        <v>13</v>
      </c>
      <c r="F12" s="45" t="s">
        <v>14</v>
      </c>
      <c r="G12" s="46"/>
      <c r="H12" s="40" t="s">
        <v>15</v>
      </c>
      <c r="I12" s="40" t="s">
        <v>16</v>
      </c>
      <c r="J12" s="40" t="s">
        <v>17</v>
      </c>
      <c r="K12" s="40" t="s">
        <v>18</v>
      </c>
      <c r="L12" s="40" t="s">
        <v>19</v>
      </c>
      <c r="M12" s="40" t="s">
        <v>20</v>
      </c>
      <c r="N12" s="42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48"/>
      <c r="B13" s="41"/>
      <c r="C13" s="41"/>
      <c r="D13" s="41"/>
      <c r="E13" s="41"/>
      <c r="F13" s="8" t="s">
        <v>22</v>
      </c>
      <c r="G13" s="8" t="s">
        <v>23</v>
      </c>
      <c r="H13" s="41"/>
      <c r="I13" s="41"/>
      <c r="J13" s="41"/>
      <c r="K13" s="41"/>
      <c r="L13" s="41"/>
      <c r="M13" s="41"/>
      <c r="N13" s="4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2.25" customHeight="1" x14ac:dyDescent="0.25">
      <c r="A14" s="32" t="str">
        <f>'1'!A14</f>
        <v>PRINCIPIOS ELECTRICOS Y APLICACIONES DIGITALES</v>
      </c>
      <c r="B14" s="10" t="s">
        <v>48</v>
      </c>
      <c r="C14" s="10" t="s">
        <v>42</v>
      </c>
      <c r="D14" s="10" t="s">
        <v>33</v>
      </c>
      <c r="E14" s="10">
        <v>25</v>
      </c>
      <c r="F14" s="10">
        <v>24</v>
      </c>
      <c r="G14" s="10"/>
      <c r="H14" s="11">
        <v>0.96</v>
      </c>
      <c r="I14" s="10">
        <v>1</v>
      </c>
      <c r="J14" s="11"/>
      <c r="K14" s="10">
        <v>0</v>
      </c>
      <c r="L14" s="11">
        <v>0</v>
      </c>
      <c r="M14" s="10">
        <v>78</v>
      </c>
      <c r="N14" s="12">
        <v>0.92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31.5" customHeight="1" x14ac:dyDescent="0.25">
      <c r="A15" s="32" t="s">
        <v>41</v>
      </c>
      <c r="B15" s="10" t="s">
        <v>48</v>
      </c>
      <c r="C15" s="10" t="s">
        <v>50</v>
      </c>
      <c r="D15" s="10" t="s">
        <v>33</v>
      </c>
      <c r="E15" s="10">
        <v>17</v>
      </c>
      <c r="F15" s="10">
        <v>17</v>
      </c>
      <c r="G15" s="10"/>
      <c r="H15" s="11">
        <v>1</v>
      </c>
      <c r="I15" s="10">
        <v>0</v>
      </c>
      <c r="J15" s="11"/>
      <c r="K15" s="10">
        <v>0</v>
      </c>
      <c r="L15" s="11">
        <v>0</v>
      </c>
      <c r="M15" s="10">
        <v>74</v>
      </c>
      <c r="N15" s="12">
        <v>0.35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30" customHeight="1" x14ac:dyDescent="0.25">
      <c r="A16" s="32" t="s">
        <v>44</v>
      </c>
      <c r="B16" s="10" t="s">
        <v>49</v>
      </c>
      <c r="C16" s="10" t="s">
        <v>45</v>
      </c>
      <c r="D16" s="10" t="s">
        <v>33</v>
      </c>
      <c r="E16" s="10">
        <v>20</v>
      </c>
      <c r="F16" s="10">
        <v>18</v>
      </c>
      <c r="G16" s="10"/>
      <c r="H16" s="11">
        <v>0.93</v>
      </c>
      <c r="I16" s="10">
        <v>2</v>
      </c>
      <c r="J16" s="11"/>
      <c r="K16" s="10">
        <v>0</v>
      </c>
      <c r="L16" s="11">
        <v>0</v>
      </c>
      <c r="M16" s="10">
        <v>76</v>
      </c>
      <c r="N16" s="12">
        <v>0.9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30" customHeight="1" x14ac:dyDescent="0.25">
      <c r="A17" s="32" t="s">
        <v>44</v>
      </c>
      <c r="B17" s="10" t="s">
        <v>49</v>
      </c>
      <c r="C17" s="10" t="s">
        <v>51</v>
      </c>
      <c r="D17" s="10" t="s">
        <v>33</v>
      </c>
      <c r="E17" s="10">
        <v>17</v>
      </c>
      <c r="F17" s="10">
        <v>14</v>
      </c>
      <c r="G17" s="10"/>
      <c r="H17" s="11">
        <v>0.78</v>
      </c>
      <c r="I17" s="10">
        <v>3</v>
      </c>
      <c r="J17" s="11"/>
      <c r="K17" s="10">
        <v>0</v>
      </c>
      <c r="L17" s="11">
        <v>0</v>
      </c>
      <c r="M17" s="10">
        <v>70</v>
      </c>
      <c r="N17" s="12">
        <v>0.7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25">
      <c r="A18" s="22"/>
      <c r="B18" s="10"/>
      <c r="C18" s="10"/>
      <c r="D18" s="10"/>
      <c r="E18" s="10"/>
      <c r="F18" s="10"/>
      <c r="G18" s="10"/>
      <c r="H18" s="11"/>
      <c r="I18" s="10"/>
      <c r="J18" s="11"/>
      <c r="K18" s="10"/>
      <c r="L18" s="11"/>
      <c r="M18" s="10"/>
      <c r="N18" s="12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5">
      <c r="A19" s="22"/>
      <c r="B19" s="10"/>
      <c r="C19" s="10"/>
      <c r="D19" s="10"/>
      <c r="E19" s="10"/>
      <c r="F19" s="10"/>
      <c r="G19" s="10"/>
      <c r="H19" s="11"/>
      <c r="I19" s="10"/>
      <c r="J19" s="11"/>
      <c r="K19" s="10"/>
      <c r="L19" s="11"/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5">
      <c r="A20" s="10"/>
      <c r="B20" s="10"/>
      <c r="C20" s="10"/>
      <c r="D20" s="10"/>
      <c r="E20" s="10"/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5">
      <c r="A21" s="10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5">
      <c r="A22" s="10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25">
      <c r="A23" s="10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5">
      <c r="A24" s="10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25">
      <c r="A25" s="10"/>
      <c r="B25" s="10"/>
      <c r="C25" s="10"/>
      <c r="D25" s="10"/>
      <c r="E25" s="10"/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25">
      <c r="A26" s="10"/>
      <c r="B26" s="10"/>
      <c r="C26" s="10"/>
      <c r="D26" s="10"/>
      <c r="E26" s="10"/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 x14ac:dyDescent="0.25">
      <c r="A27" s="10"/>
      <c r="B27" s="10"/>
      <c r="C27" s="10"/>
      <c r="D27" s="10"/>
      <c r="E27" s="10"/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25">
      <c r="A28" s="15" t="s">
        <v>25</v>
      </c>
      <c r="B28" s="16"/>
      <c r="C28" s="16"/>
      <c r="D28" s="16"/>
      <c r="E28" s="16"/>
      <c r="F28" s="16"/>
      <c r="G28" s="16"/>
      <c r="H28" s="17"/>
      <c r="I28" s="16"/>
      <c r="J28" s="17"/>
      <c r="K28" s="16"/>
      <c r="L28" s="17"/>
      <c r="M28" s="16"/>
      <c r="N28" s="18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52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53" t="s">
        <v>27</v>
      </c>
      <c r="C33" s="34"/>
      <c r="D33" s="34"/>
      <c r="E33" s="1"/>
      <c r="F33" s="1"/>
      <c r="G33" s="35" t="s">
        <v>28</v>
      </c>
      <c r="H33" s="34"/>
      <c r="I33" s="34"/>
      <c r="J33" s="3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54"/>
      <c r="C34" s="38"/>
      <c r="D34" s="38"/>
      <c r="E34" s="1"/>
      <c r="F34" s="1"/>
      <c r="G34" s="37"/>
      <c r="H34" s="38"/>
      <c r="I34" s="38"/>
      <c r="J34" s="38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55" t="s">
        <v>29</v>
      </c>
      <c r="B35" s="34"/>
      <c r="C35" s="7"/>
      <c r="D35" s="1"/>
      <c r="E35" s="55"/>
      <c r="F35" s="34"/>
      <c r="G35" s="34"/>
      <c r="H35" s="3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50" t="s">
        <v>37</v>
      </c>
      <c r="C37" s="34"/>
      <c r="D37" s="34"/>
      <c r="E37" s="21"/>
      <c r="F37" s="21"/>
      <c r="G37" s="51" t="s">
        <v>36</v>
      </c>
      <c r="H37" s="34"/>
      <c r="I37" s="34"/>
      <c r="J37" s="3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997"/>
  <sheetViews>
    <sheetView tabSelected="1" topLeftCell="A4" workbookViewId="0">
      <selection activeCell="P17" sqref="P17"/>
    </sheetView>
  </sheetViews>
  <sheetFormatPr baseColWidth="10" defaultColWidth="14.42578125" defaultRowHeight="15" customHeight="1" x14ac:dyDescent="0.25"/>
  <cols>
    <col min="1" max="1" width="38.42578125" customWidth="1"/>
    <col min="2" max="2" width="4.7109375" customWidth="1"/>
    <col min="3" max="3" width="5.42578125" customWidth="1"/>
    <col min="4" max="4" width="25" customWidth="1"/>
    <col min="5" max="5" width="9.42578125" customWidth="1"/>
    <col min="6" max="12" width="7.42578125" customWidth="1"/>
    <col min="13" max="26" width="11.42578125" customWidth="1"/>
  </cols>
  <sheetData>
    <row r="1" spans="1:26" ht="62.25" customHeight="1" x14ac:dyDescent="0.25">
      <c r="A1" s="1"/>
      <c r="B1" s="33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35" t="s">
        <v>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35" t="s">
        <v>2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36" t="s">
        <v>3</v>
      </c>
      <c r="B6" s="34"/>
      <c r="C6" s="34"/>
      <c r="D6" s="34"/>
      <c r="E6" s="39" t="s">
        <v>31</v>
      </c>
      <c r="F6" s="38"/>
      <c r="G6" s="38"/>
      <c r="H6" s="38"/>
      <c r="I6" s="38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7">
        <v>4</v>
      </c>
      <c r="C8" s="38"/>
      <c r="D8" s="5" t="s">
        <v>6</v>
      </c>
      <c r="E8" s="20">
        <f>'1'!E8</f>
        <v>4</v>
      </c>
      <c r="G8" s="4" t="s">
        <v>7</v>
      </c>
      <c r="H8" s="20">
        <f>'1'!H8</f>
        <v>2</v>
      </c>
      <c r="I8" s="44" t="s">
        <v>8</v>
      </c>
      <c r="J8" s="34"/>
      <c r="K8" s="34"/>
      <c r="L8" s="37" t="str">
        <f>'1'!L8</f>
        <v>FEB-JUN 2025</v>
      </c>
      <c r="M8" s="38"/>
      <c r="N8" s="38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30</v>
      </c>
      <c r="B10" s="37" t="str">
        <f>'1'!B10</f>
        <v xml:space="preserve">MITE. MARIA ELENA MORALES BENITEZ 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47" t="s">
        <v>9</v>
      </c>
      <c r="B12" s="49" t="s">
        <v>10</v>
      </c>
      <c r="C12" s="49" t="s">
        <v>11</v>
      </c>
      <c r="D12" s="40" t="s">
        <v>12</v>
      </c>
      <c r="E12" s="40" t="s">
        <v>13</v>
      </c>
      <c r="F12" s="45" t="s">
        <v>14</v>
      </c>
      <c r="G12" s="46"/>
      <c r="H12" s="40" t="s">
        <v>15</v>
      </c>
      <c r="I12" s="40" t="s">
        <v>16</v>
      </c>
      <c r="J12" s="40" t="s">
        <v>17</v>
      </c>
      <c r="K12" s="40" t="s">
        <v>18</v>
      </c>
      <c r="L12" s="40" t="s">
        <v>19</v>
      </c>
      <c r="M12" s="40" t="s">
        <v>20</v>
      </c>
      <c r="N12" s="42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48"/>
      <c r="B13" s="41"/>
      <c r="C13" s="41"/>
      <c r="D13" s="41"/>
      <c r="E13" s="41"/>
      <c r="F13" s="8" t="s">
        <v>22</v>
      </c>
      <c r="G13" s="8" t="s">
        <v>23</v>
      </c>
      <c r="H13" s="41"/>
      <c r="I13" s="41"/>
      <c r="J13" s="41"/>
      <c r="K13" s="41"/>
      <c r="L13" s="41"/>
      <c r="M13" s="41"/>
      <c r="N13" s="4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32" t="str">
        <f>'1'!A14</f>
        <v>PRINCIPIOS ELECTRICOS Y APLICACIONES DIGITALES</v>
      </c>
      <c r="B14" s="10" t="s">
        <v>49</v>
      </c>
      <c r="C14" s="10" t="s">
        <v>42</v>
      </c>
      <c r="D14" s="10" t="s">
        <v>33</v>
      </c>
      <c r="E14" s="10">
        <v>25</v>
      </c>
      <c r="F14" s="10">
        <v>24</v>
      </c>
      <c r="G14" s="10"/>
      <c r="H14" s="11">
        <v>0.96</v>
      </c>
      <c r="I14" s="10">
        <v>1</v>
      </c>
      <c r="J14" s="11"/>
      <c r="K14" s="10">
        <v>0</v>
      </c>
      <c r="L14" s="11">
        <v>0</v>
      </c>
      <c r="M14" s="10">
        <v>81</v>
      </c>
      <c r="N14" s="12">
        <v>0.6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25">
      <c r="A15" s="32" t="s">
        <v>41</v>
      </c>
      <c r="B15" s="10" t="s">
        <v>49</v>
      </c>
      <c r="C15" s="10" t="s">
        <v>50</v>
      </c>
      <c r="D15" s="10" t="s">
        <v>33</v>
      </c>
      <c r="E15" s="10">
        <v>17</v>
      </c>
      <c r="F15" s="10">
        <v>17</v>
      </c>
      <c r="G15" s="10"/>
      <c r="H15" s="11">
        <v>1</v>
      </c>
      <c r="I15" s="10">
        <v>0</v>
      </c>
      <c r="J15" s="11"/>
      <c r="K15" s="10">
        <v>0</v>
      </c>
      <c r="L15" s="11">
        <v>0</v>
      </c>
      <c r="M15" s="10">
        <v>80</v>
      </c>
      <c r="N15" s="12">
        <v>0.35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30" customHeight="1" x14ac:dyDescent="0.25">
      <c r="A16" s="32" t="s">
        <v>44</v>
      </c>
      <c r="B16" s="10" t="s">
        <v>52</v>
      </c>
      <c r="C16" s="10" t="s">
        <v>45</v>
      </c>
      <c r="D16" s="10" t="s">
        <v>33</v>
      </c>
      <c r="E16" s="10">
        <v>20</v>
      </c>
      <c r="F16" s="10">
        <v>18</v>
      </c>
      <c r="G16" s="10"/>
      <c r="H16" s="11">
        <v>0.93</v>
      </c>
      <c r="I16" s="10">
        <v>2</v>
      </c>
      <c r="J16" s="11"/>
      <c r="K16" s="10">
        <v>0</v>
      </c>
      <c r="L16" s="11">
        <v>0</v>
      </c>
      <c r="M16" s="10">
        <v>75</v>
      </c>
      <c r="N16" s="12">
        <v>0.9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30" customHeight="1" x14ac:dyDescent="0.25">
      <c r="A17" s="32" t="s">
        <v>44</v>
      </c>
      <c r="B17" s="10" t="s">
        <v>53</v>
      </c>
      <c r="C17" s="10" t="s">
        <v>45</v>
      </c>
      <c r="D17" s="10" t="s">
        <v>33</v>
      </c>
      <c r="E17" s="10">
        <v>20</v>
      </c>
      <c r="F17" s="10">
        <v>18</v>
      </c>
      <c r="G17" s="10"/>
      <c r="H17" s="11">
        <v>0.93</v>
      </c>
      <c r="I17" s="10">
        <v>2</v>
      </c>
      <c r="J17" s="11"/>
      <c r="K17" s="10">
        <v>0</v>
      </c>
      <c r="L17" s="11">
        <v>0</v>
      </c>
      <c r="M17" s="10">
        <v>75</v>
      </c>
      <c r="N17" s="12">
        <v>0.9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30" customHeight="1" x14ac:dyDescent="0.25">
      <c r="A18" s="32" t="s">
        <v>44</v>
      </c>
      <c r="B18" s="10" t="s">
        <v>52</v>
      </c>
      <c r="C18" s="10" t="s">
        <v>51</v>
      </c>
      <c r="D18" s="10" t="s">
        <v>33</v>
      </c>
      <c r="E18" s="10">
        <v>17</v>
      </c>
      <c r="F18" s="10">
        <v>14</v>
      </c>
      <c r="G18" s="10"/>
      <c r="H18" s="11">
        <v>0.78</v>
      </c>
      <c r="I18" s="10">
        <v>3</v>
      </c>
      <c r="J18" s="11"/>
      <c r="K18" s="10">
        <v>0</v>
      </c>
      <c r="L18" s="11">
        <v>0</v>
      </c>
      <c r="M18" s="10">
        <v>70</v>
      </c>
      <c r="N18" s="12">
        <v>0.82</v>
      </c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32.25" customHeight="1" x14ac:dyDescent="0.25">
      <c r="A19" s="32" t="s">
        <v>44</v>
      </c>
      <c r="B19" s="10" t="s">
        <v>53</v>
      </c>
      <c r="C19" s="10" t="s">
        <v>51</v>
      </c>
      <c r="D19" s="10" t="s">
        <v>33</v>
      </c>
      <c r="E19" s="10">
        <v>17</v>
      </c>
      <c r="F19" s="10">
        <v>14</v>
      </c>
      <c r="G19" s="10"/>
      <c r="H19" s="11">
        <v>0.78</v>
      </c>
      <c r="I19" s="10">
        <v>3</v>
      </c>
      <c r="J19" s="11"/>
      <c r="K19" s="10">
        <v>0</v>
      </c>
      <c r="L19" s="11">
        <v>0</v>
      </c>
      <c r="M19" s="10">
        <v>70</v>
      </c>
      <c r="N19" s="12">
        <v>0.82</v>
      </c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5">
      <c r="A20" s="10"/>
      <c r="B20" s="10"/>
      <c r="C20" s="10"/>
      <c r="D20" s="10"/>
      <c r="E20" s="10"/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5">
      <c r="A21" s="10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5">
      <c r="A22" s="10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25">
      <c r="A23" s="10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6.5" customHeight="1" x14ac:dyDescent="0.25">
      <c r="A24" s="10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25">
      <c r="A25" s="15" t="s">
        <v>25</v>
      </c>
      <c r="B25" s="16"/>
      <c r="C25" s="16"/>
      <c r="D25" s="16"/>
      <c r="E25" s="16">
        <f>SUM(E14:E16)</f>
        <v>62</v>
      </c>
      <c r="F25" s="16">
        <f>SUM(F14:F16)</f>
        <v>59</v>
      </c>
      <c r="G25" s="16"/>
      <c r="H25" s="17">
        <v>1</v>
      </c>
      <c r="I25" s="16">
        <v>0</v>
      </c>
      <c r="J25" s="17"/>
      <c r="K25" s="16">
        <v>0</v>
      </c>
      <c r="L25" s="17">
        <f>K25/E25</f>
        <v>0</v>
      </c>
      <c r="M25" s="25">
        <f>AVERAGE(M14:M16)</f>
        <v>78.666666666666671</v>
      </c>
      <c r="N25" s="25">
        <f>AVERAGE(N14:N16)</f>
        <v>0.6166666666666667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0" customHeight="1" x14ac:dyDescent="0.25">
      <c r="A27" s="52" t="s">
        <v>26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9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5">
      <c r="A30" s="1"/>
      <c r="B30" s="53" t="s">
        <v>27</v>
      </c>
      <c r="C30" s="34"/>
      <c r="D30" s="34"/>
      <c r="E30" s="1"/>
      <c r="F30" s="1"/>
      <c r="G30" s="35" t="s">
        <v>28</v>
      </c>
      <c r="H30" s="34"/>
      <c r="I30" s="34"/>
      <c r="J30" s="34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62.25" customHeight="1" x14ac:dyDescent="0.25">
      <c r="A31" s="1"/>
      <c r="B31" s="54"/>
      <c r="C31" s="38"/>
      <c r="D31" s="38"/>
      <c r="E31" s="1"/>
      <c r="F31" s="1"/>
      <c r="G31" s="37"/>
      <c r="H31" s="38"/>
      <c r="I31" s="38"/>
      <c r="J31" s="38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hidden="1" customHeight="1" x14ac:dyDescent="0.25">
      <c r="A32" s="55" t="s">
        <v>29</v>
      </c>
      <c r="B32" s="34"/>
      <c r="C32" s="7"/>
      <c r="D32" s="1"/>
      <c r="E32" s="55"/>
      <c r="F32" s="34"/>
      <c r="G32" s="34"/>
      <c r="H32" s="34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hidden="1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45" customHeight="1" x14ac:dyDescent="0.25">
      <c r="A34" s="1"/>
      <c r="B34" s="50" t="s">
        <v>37</v>
      </c>
      <c r="C34" s="34"/>
      <c r="D34" s="34"/>
      <c r="E34" s="21"/>
      <c r="F34" s="21"/>
      <c r="G34" s="51" t="s">
        <v>36</v>
      </c>
      <c r="H34" s="34"/>
      <c r="I34" s="34"/>
      <c r="J34" s="34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mergeCells count="31">
    <mergeCell ref="B34:D34"/>
    <mergeCell ref="G34:J34"/>
    <mergeCell ref="A27:N27"/>
    <mergeCell ref="B30:D30"/>
    <mergeCell ref="G30:J30"/>
    <mergeCell ref="B31:D31"/>
    <mergeCell ref="G31:J31"/>
    <mergeCell ref="A32:B32"/>
    <mergeCell ref="E32:H32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000"/>
  <sheetViews>
    <sheetView workbookViewId="0">
      <selection activeCell="P34" sqref="P34"/>
    </sheetView>
  </sheetViews>
  <sheetFormatPr baseColWidth="10" defaultColWidth="14.42578125" defaultRowHeight="15" customHeight="1" x14ac:dyDescent="0.25"/>
  <cols>
    <col min="1" max="1" width="38.42578125" customWidth="1"/>
    <col min="2" max="2" width="4.7109375" customWidth="1"/>
    <col min="3" max="3" width="5.42578125" customWidth="1"/>
    <col min="4" max="4" width="27.140625" customWidth="1"/>
    <col min="5" max="5" width="9.42578125" customWidth="1"/>
    <col min="6" max="12" width="7.42578125" customWidth="1"/>
    <col min="13" max="26" width="11.42578125" customWidth="1"/>
  </cols>
  <sheetData>
    <row r="1" spans="1:26" ht="62.25" customHeight="1" x14ac:dyDescent="0.25">
      <c r="A1" s="1"/>
      <c r="B1" s="33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35" t="s">
        <v>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35" t="s">
        <v>2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36" t="s">
        <v>3</v>
      </c>
      <c r="B6" s="34"/>
      <c r="C6" s="34"/>
      <c r="D6" s="34"/>
      <c r="E6" s="39" t="s">
        <v>31</v>
      </c>
      <c r="F6" s="38"/>
      <c r="G6" s="38"/>
      <c r="H6" s="38"/>
      <c r="I6" s="38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7" t="s">
        <v>32</v>
      </c>
      <c r="C8" s="38"/>
      <c r="D8" s="5" t="s">
        <v>6</v>
      </c>
      <c r="E8" s="20">
        <f>'1'!E8</f>
        <v>4</v>
      </c>
      <c r="G8" s="4" t="s">
        <v>7</v>
      </c>
      <c r="H8" s="20">
        <f>'1'!H8</f>
        <v>2</v>
      </c>
      <c r="I8" s="44" t="s">
        <v>8</v>
      </c>
      <c r="J8" s="34"/>
      <c r="K8" s="34"/>
      <c r="L8" s="37" t="str">
        <f>'1'!L8</f>
        <v>FEB-JUN 2025</v>
      </c>
      <c r="M8" s="38"/>
      <c r="N8" s="38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30</v>
      </c>
      <c r="B10" s="37" t="str">
        <f>'1'!B10</f>
        <v xml:space="preserve">MITE. MARIA ELENA MORALES BENITEZ 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47" t="s">
        <v>9</v>
      </c>
      <c r="B12" s="49" t="s">
        <v>10</v>
      </c>
      <c r="C12" s="49" t="s">
        <v>11</v>
      </c>
      <c r="D12" s="40" t="s">
        <v>12</v>
      </c>
      <c r="E12" s="40" t="s">
        <v>13</v>
      </c>
      <c r="F12" s="45" t="s">
        <v>14</v>
      </c>
      <c r="G12" s="46"/>
      <c r="H12" s="40" t="s">
        <v>15</v>
      </c>
      <c r="I12" s="40" t="s">
        <v>16</v>
      </c>
      <c r="J12" s="40" t="s">
        <v>17</v>
      </c>
      <c r="K12" s="40" t="s">
        <v>18</v>
      </c>
      <c r="L12" s="40" t="s">
        <v>19</v>
      </c>
      <c r="M12" s="40" t="s">
        <v>20</v>
      </c>
      <c r="N12" s="42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48"/>
      <c r="B13" s="41"/>
      <c r="C13" s="41"/>
      <c r="D13" s="41"/>
      <c r="E13" s="41"/>
      <c r="F13" s="8" t="s">
        <v>22</v>
      </c>
      <c r="G13" s="8" t="s">
        <v>23</v>
      </c>
      <c r="H13" s="41"/>
      <c r="I13" s="41"/>
      <c r="J13" s="41"/>
      <c r="K13" s="41"/>
      <c r="L13" s="41"/>
      <c r="M13" s="41"/>
      <c r="N13" s="4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29" t="s">
        <v>38</v>
      </c>
      <c r="B14" s="28"/>
      <c r="C14" s="28"/>
      <c r="D14" s="10"/>
      <c r="E14" s="10"/>
      <c r="F14" s="10"/>
      <c r="G14" s="10"/>
      <c r="H14" s="11"/>
      <c r="I14" s="10"/>
      <c r="J14" s="11"/>
      <c r="K14" s="10"/>
      <c r="L14" s="11"/>
      <c r="M14" s="10"/>
      <c r="N14" s="12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25">
      <c r="A15" s="26"/>
      <c r="B15" s="28"/>
      <c r="C15" s="28"/>
      <c r="D15" s="10"/>
      <c r="E15" s="10"/>
      <c r="F15" s="10"/>
      <c r="G15" s="10"/>
      <c r="H15" s="11"/>
      <c r="I15" s="10"/>
      <c r="J15" s="11"/>
      <c r="K15" s="10"/>
      <c r="L15" s="11"/>
      <c r="M15" s="10"/>
      <c r="N15" s="12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 x14ac:dyDescent="0.25">
      <c r="A16" s="26"/>
      <c r="B16" s="28"/>
      <c r="C16" s="28"/>
      <c r="D16" s="10"/>
      <c r="E16" s="23"/>
      <c r="F16" s="10"/>
      <c r="G16" s="10"/>
      <c r="H16" s="11"/>
      <c r="I16" s="10"/>
      <c r="J16" s="11"/>
      <c r="K16" s="10"/>
      <c r="L16" s="11"/>
      <c r="M16" s="23"/>
      <c r="N16" s="24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 x14ac:dyDescent="0.25">
      <c r="A17" s="27"/>
      <c r="B17" s="28"/>
      <c r="C17" s="10"/>
      <c r="D17" s="10"/>
      <c r="E17" s="10"/>
      <c r="F17" s="10"/>
      <c r="G17" s="10"/>
      <c r="H17" s="11"/>
      <c r="I17" s="10"/>
      <c r="J17" s="11"/>
      <c r="K17" s="10"/>
      <c r="L17" s="11"/>
      <c r="M17" s="10"/>
      <c r="N17" s="12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25">
      <c r="A18" s="26"/>
      <c r="B18" s="28"/>
      <c r="C18" s="10"/>
      <c r="D18" s="10"/>
      <c r="E18" s="10"/>
      <c r="F18" s="10"/>
      <c r="G18" s="10"/>
      <c r="H18" s="11"/>
      <c r="I18" s="10"/>
      <c r="J18" s="11"/>
      <c r="K18" s="10"/>
      <c r="L18" s="11"/>
      <c r="M18" s="10"/>
      <c r="N18" s="12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5">
      <c r="A19" s="10"/>
      <c r="B19" s="10"/>
      <c r="C19" s="10"/>
      <c r="D19" s="10"/>
      <c r="E19" s="10"/>
      <c r="F19" s="10"/>
      <c r="G19" s="10"/>
      <c r="H19" s="11"/>
      <c r="I19" s="10"/>
      <c r="J19" s="11"/>
      <c r="K19" s="10"/>
      <c r="L19" s="11"/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5">
      <c r="A20" s="10"/>
      <c r="B20" s="10"/>
      <c r="C20" s="10"/>
      <c r="D20" s="10"/>
      <c r="E20" s="10"/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5">
      <c r="A21" s="10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5">
      <c r="A22" s="10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25">
      <c r="A23" s="10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5">
      <c r="A24" s="10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25">
      <c r="A25" s="10"/>
      <c r="B25" s="10"/>
      <c r="C25" s="10"/>
      <c r="D25" s="10"/>
      <c r="E25" s="10"/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25">
      <c r="A26" s="10"/>
      <c r="B26" s="10"/>
      <c r="C26" s="10"/>
      <c r="D26" s="10"/>
      <c r="E26" s="10"/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 x14ac:dyDescent="0.25">
      <c r="A27" s="10"/>
      <c r="B27" s="10"/>
      <c r="C27" s="10"/>
      <c r="D27" s="10"/>
      <c r="E27" s="10"/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25">
      <c r="A28" s="15" t="s">
        <v>25</v>
      </c>
      <c r="B28" s="16" t="s">
        <v>24</v>
      </c>
      <c r="C28" s="16" t="s">
        <v>24</v>
      </c>
      <c r="D28" s="16" t="s">
        <v>24</v>
      </c>
      <c r="E28" s="16">
        <f t="shared" ref="E28:G28" si="0">SUM(E14:E27)</f>
        <v>0</v>
      </c>
      <c r="F28" s="16">
        <f t="shared" si="0"/>
        <v>0</v>
      </c>
      <c r="G28" s="16">
        <f t="shared" si="0"/>
        <v>0</v>
      </c>
      <c r="H28" s="17" t="e">
        <f>SUM(F28:G28)/E28</f>
        <v>#DIV/0!</v>
      </c>
      <c r="I28" s="16">
        <f>(E28-SUM(F28:G28))-K28</f>
        <v>0</v>
      </c>
      <c r="J28" s="17" t="e">
        <f>I28/E28</f>
        <v>#DIV/0!</v>
      </c>
      <c r="K28" s="16">
        <f>SUM(K14:K27)</f>
        <v>0</v>
      </c>
      <c r="L28" s="17" t="e">
        <f>K28/E28</f>
        <v>#DIV/0!</v>
      </c>
      <c r="M28" s="16" t="e">
        <f t="shared" ref="M28:N28" si="1">AVERAGE(M14:M27)</f>
        <v>#DIV/0!</v>
      </c>
      <c r="N28" s="18" t="e">
        <f t="shared" si="1"/>
        <v>#DIV/0!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52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53" t="s">
        <v>27</v>
      </c>
      <c r="C33" s="34"/>
      <c r="D33" s="34"/>
      <c r="E33" s="1"/>
      <c r="F33" s="1"/>
      <c r="G33" s="35" t="s">
        <v>28</v>
      </c>
      <c r="H33" s="34"/>
      <c r="I33" s="34"/>
      <c r="J33" s="3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54"/>
      <c r="C34" s="38"/>
      <c r="D34" s="38"/>
      <c r="E34" s="1"/>
      <c r="F34" s="1"/>
      <c r="G34" s="37"/>
      <c r="H34" s="38"/>
      <c r="I34" s="38"/>
      <c r="J34" s="38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55" t="s">
        <v>29</v>
      </c>
      <c r="B35" s="34"/>
      <c r="C35" s="7"/>
      <c r="D35" s="1"/>
      <c r="E35" s="55"/>
      <c r="F35" s="34"/>
      <c r="G35" s="34"/>
      <c r="H35" s="3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50" t="s">
        <v>37</v>
      </c>
      <c r="C37" s="34"/>
      <c r="D37" s="34"/>
      <c r="E37" s="21"/>
      <c r="F37" s="21"/>
      <c r="G37" s="51" t="s">
        <v>36</v>
      </c>
      <c r="H37" s="34"/>
      <c r="I37" s="34"/>
      <c r="J37" s="3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MARIA ELENA MORALES BENITEZ</cp:lastModifiedBy>
  <cp:lastPrinted>2023-01-18T20:21:38Z</cp:lastPrinted>
  <dcterms:created xsi:type="dcterms:W3CDTF">2021-11-22T14:45:25Z</dcterms:created>
  <dcterms:modified xsi:type="dcterms:W3CDTF">2025-06-09T22:00:15Z</dcterms:modified>
</cp:coreProperties>
</file>