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ELENA\Desktop\REPORTE FINAL FEB-JUNIO 2025\"/>
    </mc:Choice>
  </mc:AlternateContent>
  <xr:revisionPtr revIDLastSave="0" documentId="8_{849CE3BD-11FD-4CE3-ACD9-F746B06CCAE8}" xr6:coauthVersionLast="47" xr6:coauthVersionMax="47" xr10:uidLastSave="{00000000-0000-0000-0000-000000000000}"/>
  <bookViews>
    <workbookView xWindow="-105" yWindow="0" windowWidth="10455" windowHeight="10905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M24" i="4"/>
  <c r="F24" i="4"/>
  <c r="E24" i="4"/>
  <c r="A17" i="4"/>
  <c r="N24" i="4" l="1"/>
  <c r="L24" i="4"/>
  <c r="A16" i="4" l="1"/>
  <c r="B10" i="5" l="1"/>
  <c r="N28" i="5"/>
  <c r="M28" i="5"/>
  <c r="K28" i="5"/>
  <c r="F28" i="5"/>
  <c r="G28" i="5"/>
  <c r="L8" i="5"/>
  <c r="H8" i="5"/>
  <c r="E8" i="5"/>
  <c r="B10" i="4"/>
  <c r="A15" i="4"/>
  <c r="A14" i="4"/>
  <c r="L8" i="4"/>
  <c r="H8" i="4"/>
  <c r="E8" i="4"/>
  <c r="B10" i="3"/>
  <c r="A18" i="3"/>
  <c r="A17" i="3"/>
  <c r="A16" i="3"/>
  <c r="A14" i="3"/>
  <c r="L8" i="3"/>
  <c r="H8" i="3"/>
  <c r="E8" i="3"/>
  <c r="B10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<sst xmlns="http://schemas.openxmlformats.org/spreadsheetml/2006/main" count="235" uniqueCount="53">
  <si>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</si>
  <si>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</si>
  <si>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</si>
  <si>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</si>
  <si>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</si>
  <si>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</si>
  <si>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</si>
  <si>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</si>
  <si>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</si>
  <si>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</si>
  <si>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</si>
  <si>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</si>
  <si>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</si>
  <si>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</si>
  <si>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</si>
  <si>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</si>
  <si>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</si>
  <si>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</si>
  <si>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</si>
  <si>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</si>
  <si>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</si>
  <si>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</si>
  <si>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</si>
  <si>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</si>
  <si>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</si>
  <si>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</si>
  <si>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</si>
  <si>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</si>
  <si>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</si>
  <si>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</si>
  <si>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</si>
  <si>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</si>
  <si>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</si>
  <si>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</si>
  <si>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</si>
  <si>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</si>
  <si>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</si>
  <si>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>ISC. MARIA ELENA MORALES BENITEZ</t>
  </si>
  <si>
    <t xml:space="preserve">ISC. MARIA ELENA MORALES BENITEZ </t>
  </si>
  <si>
    <t>FEB-JUN 2024</t>
  </si>
  <si>
    <t>PROBABILIDAD Y ESTADISTICA</t>
  </si>
  <si>
    <t>CALCULO INTEGRAL</t>
  </si>
  <si>
    <t>204B</t>
  </si>
  <si>
    <t>404A</t>
  </si>
  <si>
    <t>404B</t>
  </si>
  <si>
    <t xml:space="preserve">PRINCIPIOS ELECTRICOS Y APLICACIONES DIGITALES </t>
  </si>
  <si>
    <t xml:space="preserve">PRINCIPIOS ELECTRIICOS Y APLICACIONES DIGITALES </t>
  </si>
  <si>
    <t>II</t>
  </si>
  <si>
    <t>III</t>
  </si>
  <si>
    <t>IV</t>
  </si>
  <si>
    <t>S/E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</si>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</sst>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6" workbookViewId="0">
      <selection activeCell="E25" sqref="E25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 t="s">
        <v>35</v>
      </c>
      <c r="C8" s="35"/>
      <c r="D8" s="5" t="s">
        <v>6</v>
      </c>
      <c r="E8" s="6">
        <v>4</v>
      </c>
      <c r="F8" s="1"/>
      <c r="G8" s="4" t="s">
        <v>7</v>
      </c>
      <c r="H8" s="6">
        <v>3</v>
      </c>
      <c r="I8" s="45" t="s">
        <v>8</v>
      </c>
      <c r="J8" s="29"/>
      <c r="K8" s="29"/>
      <c r="L8" s="36" t="s">
        <v>39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6" t="s">
        <v>38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40</v>
      </c>
      <c r="B14" s="10" t="s">
        <v>21</v>
      </c>
      <c r="C14" s="10" t="s">
        <v>42</v>
      </c>
      <c r="D14" s="10" t="s">
        <v>33</v>
      </c>
      <c r="E14" s="10">
        <v>21</v>
      </c>
      <c r="F14" s="10">
        <v>21</v>
      </c>
      <c r="G14" s="10">
        <v>0</v>
      </c>
      <c r="H14" s="11"/>
      <c r="I14" s="10">
        <v>0</v>
      </c>
      <c r="J14" s="11"/>
      <c r="K14" s="10">
        <v>0</v>
      </c>
      <c r="L14" s="11">
        <v>0</v>
      </c>
      <c r="M14" s="10">
        <v>87</v>
      </c>
      <c r="N14" s="12">
        <v>0.4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41</v>
      </c>
      <c r="B15" s="10" t="s">
        <v>21</v>
      </c>
      <c r="C15" s="10" t="s">
        <v>42</v>
      </c>
      <c r="D15" s="10" t="s">
        <v>33</v>
      </c>
      <c r="E15" s="10">
        <v>24</v>
      </c>
      <c r="F15" s="10">
        <v>24</v>
      </c>
      <c r="G15" s="10">
        <v>0</v>
      </c>
      <c r="H15" s="11"/>
      <c r="I15" s="10">
        <v>0</v>
      </c>
      <c r="J15" s="11"/>
      <c r="K15" s="10">
        <v>0</v>
      </c>
      <c r="L15" s="11">
        <v>0</v>
      </c>
      <c r="M15" s="10">
        <v>82</v>
      </c>
      <c r="N15" s="12">
        <v>0.55000000000000004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23" t="s">
        <v>45</v>
      </c>
      <c r="B16" s="10" t="s">
        <v>21</v>
      </c>
      <c r="C16" s="10" t="s">
        <v>43</v>
      </c>
      <c r="D16" s="10" t="s">
        <v>33</v>
      </c>
      <c r="E16" s="10">
        <v>27</v>
      </c>
      <c r="F16" s="10">
        <v>27</v>
      </c>
      <c r="G16" s="10">
        <v>0</v>
      </c>
      <c r="H16" s="11"/>
      <c r="I16" s="10">
        <v>0</v>
      </c>
      <c r="J16" s="11"/>
      <c r="K16" s="10">
        <v>0</v>
      </c>
      <c r="L16" s="11">
        <v>0</v>
      </c>
      <c r="M16" s="10">
        <v>84</v>
      </c>
      <c r="N16" s="12">
        <v>0.48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3" t="s">
        <v>46</v>
      </c>
      <c r="B17" s="10" t="s">
        <v>21</v>
      </c>
      <c r="C17" s="10" t="s">
        <v>44</v>
      </c>
      <c r="D17" s="10" t="s">
        <v>33</v>
      </c>
      <c r="E17" s="10">
        <v>29</v>
      </c>
      <c r="F17" s="10">
        <v>29</v>
      </c>
      <c r="G17" s="10">
        <v>0</v>
      </c>
      <c r="H17" s="11"/>
      <c r="I17" s="10">
        <v>0</v>
      </c>
      <c r="J17" s="11"/>
      <c r="K17" s="10">
        <v>0</v>
      </c>
      <c r="L17" s="11">
        <v>0</v>
      </c>
      <c r="M17" s="10">
        <v>79</v>
      </c>
      <c r="N17" s="12">
        <v>0.45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8" t="s">
        <v>37</v>
      </c>
      <c r="C37" s="29"/>
      <c r="D37" s="29"/>
      <c r="E37" s="21"/>
      <c r="F37" s="21"/>
      <c r="G37" s="30" t="s">
        <v>36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view="pageBreakPreview" topLeftCell="A7" zoomScale="89" zoomScaleNormal="100" zoomScaleSheetLayoutView="89" workbookViewId="0">
      <selection activeCell="D28" sqref="D28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>
        <v>2</v>
      </c>
      <c r="C8" s="35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FEB-JUN 2024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6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95" customHeight="1" x14ac:dyDescent="0.25">
      <c r="A14" s="9" t="s">
        <v>40</v>
      </c>
      <c r="B14" s="10" t="s">
        <v>47</v>
      </c>
      <c r="C14" s="10" t="s">
        <v>42</v>
      </c>
      <c r="D14" s="10" t="s">
        <v>33</v>
      </c>
      <c r="E14" s="10">
        <v>22</v>
      </c>
      <c r="F14" s="10">
        <v>19</v>
      </c>
      <c r="G14" s="10"/>
      <c r="H14" s="11"/>
      <c r="I14" s="10">
        <v>3</v>
      </c>
      <c r="J14" s="11"/>
      <c r="K14" s="10">
        <v>0</v>
      </c>
      <c r="L14" s="11">
        <v>0</v>
      </c>
      <c r="M14" s="10">
        <v>73</v>
      </c>
      <c r="N14" s="12">
        <v>0.73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.95" customHeight="1" x14ac:dyDescent="0.25">
      <c r="A15" s="9" t="s">
        <v>41</v>
      </c>
      <c r="B15" s="10" t="s">
        <v>47</v>
      </c>
      <c r="C15" s="10" t="s">
        <v>42</v>
      </c>
      <c r="D15" s="10" t="s">
        <v>33</v>
      </c>
      <c r="E15" s="10">
        <v>24</v>
      </c>
      <c r="F15" s="10">
        <v>19</v>
      </c>
      <c r="G15" s="10"/>
      <c r="H15" s="11"/>
      <c r="I15" s="10">
        <v>3</v>
      </c>
      <c r="J15" s="11"/>
      <c r="K15" s="10">
        <v>0</v>
      </c>
      <c r="L15" s="11">
        <v>0</v>
      </c>
      <c r="M15" s="10">
        <v>73</v>
      </c>
      <c r="N15" s="12">
        <v>0.76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4.95" customHeight="1" x14ac:dyDescent="0.25">
      <c r="A16" s="23" t="s">
        <v>45</v>
      </c>
      <c r="B16" s="10" t="s">
        <v>47</v>
      </c>
      <c r="C16" s="10" t="s">
        <v>43</v>
      </c>
      <c r="D16" s="10" t="s">
        <v>33</v>
      </c>
      <c r="E16" s="10">
        <v>27</v>
      </c>
      <c r="F16" s="10">
        <v>27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96</v>
      </c>
      <c r="N16" s="12">
        <v>0.44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.95" customHeight="1" x14ac:dyDescent="0.25">
      <c r="A17" s="23" t="s">
        <v>46</v>
      </c>
      <c r="B17" s="10" t="s">
        <v>47</v>
      </c>
      <c r="C17" s="10" t="s">
        <v>44</v>
      </c>
      <c r="D17" s="10" t="s">
        <v>33</v>
      </c>
      <c r="E17" s="10">
        <v>29</v>
      </c>
      <c r="F17" s="10">
        <v>22</v>
      </c>
      <c r="G17" s="10"/>
      <c r="H17" s="11"/>
      <c r="I17" s="10">
        <v>7</v>
      </c>
      <c r="J17" s="11"/>
      <c r="K17" s="10">
        <v>0</v>
      </c>
      <c r="L17" s="11">
        <v>0</v>
      </c>
      <c r="M17" s="10">
        <v>80</v>
      </c>
      <c r="N17" s="12">
        <v>0.6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5" t="s">
        <v>25</v>
      </c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31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2" t="s">
        <v>27</v>
      </c>
      <c r="C32" s="29"/>
      <c r="D32" s="29"/>
      <c r="E32" s="1"/>
      <c r="F32" s="1"/>
      <c r="G32" s="33" t="s">
        <v>28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4"/>
      <c r="C33" s="35"/>
      <c r="D33" s="35"/>
      <c r="E33" s="1"/>
      <c r="F33" s="1"/>
      <c r="G33" s="36"/>
      <c r="H33" s="35"/>
      <c r="I33" s="35"/>
      <c r="J33" s="3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7" t="s">
        <v>29</v>
      </c>
      <c r="B34" s="29"/>
      <c r="C34" s="7"/>
      <c r="D34" s="1"/>
      <c r="E34" s="37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28" t="s">
        <v>37</v>
      </c>
      <c r="C36" s="29"/>
      <c r="D36" s="29"/>
      <c r="E36" s="21"/>
      <c r="F36" s="21"/>
      <c r="G36" s="30" t="s">
        <v>36</v>
      </c>
      <c r="H36" s="29"/>
      <c r="I36" s="29"/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honeticPr fontId="5" type="noConversion"/>
  <pageMargins left="0.70866141732283472" right="0.70866141732283472" top="0.74803149606299213" bottom="1.05125" header="0" footer="0"/>
  <pageSetup scale="69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topLeftCell="A7" workbookViewId="0">
      <selection activeCell="D14" sqref="D1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>
        <v>3</v>
      </c>
      <c r="C8" s="35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FEB-JUN 2024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6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 t="s">
        <v>48</v>
      </c>
      <c r="C14" s="10" t="s">
        <v>42</v>
      </c>
      <c r="D14" s="10" t="s">
        <v>33</v>
      </c>
      <c r="E14" s="10">
        <v>22</v>
      </c>
      <c r="F14" s="10">
        <v>20</v>
      </c>
      <c r="G14" s="10"/>
      <c r="H14" s="11"/>
      <c r="I14" s="10">
        <v>2</v>
      </c>
      <c r="J14" s="11"/>
      <c r="K14" s="10">
        <v>0</v>
      </c>
      <c r="L14" s="11">
        <v>0</v>
      </c>
      <c r="M14" s="10">
        <v>79</v>
      </c>
      <c r="N14" s="12">
        <v>0.86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">
        <v>40</v>
      </c>
      <c r="B15" s="10" t="s">
        <v>49</v>
      </c>
      <c r="C15" s="10" t="s">
        <v>42</v>
      </c>
      <c r="D15" s="10" t="s">
        <v>33</v>
      </c>
      <c r="E15" s="10">
        <v>22</v>
      </c>
      <c r="F15" s="10">
        <v>20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79</v>
      </c>
      <c r="N15" s="12">
        <v>0.86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 t="str">
        <f>'1'!A15</f>
        <v>CALCULO INTEGRAL</v>
      </c>
      <c r="B16" s="10" t="s">
        <v>48</v>
      </c>
      <c r="C16" s="10" t="s">
        <v>42</v>
      </c>
      <c r="D16" s="10" t="s">
        <v>33</v>
      </c>
      <c r="E16" s="10">
        <v>24</v>
      </c>
      <c r="F16" s="10">
        <v>22</v>
      </c>
      <c r="G16" s="10"/>
      <c r="H16" s="11"/>
      <c r="I16" s="10">
        <v>2</v>
      </c>
      <c r="J16" s="11"/>
      <c r="K16" s="10">
        <v>0</v>
      </c>
      <c r="L16" s="11">
        <v>0</v>
      </c>
      <c r="M16" s="10">
        <v>78</v>
      </c>
      <c r="N16" s="12">
        <v>0.67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 t="str">
        <f>'1'!A16</f>
        <v xml:space="preserve">PRINCIPIOS ELECTRICOS Y APLICACIONES DIGITALES </v>
      </c>
      <c r="B17" s="10" t="s">
        <v>48</v>
      </c>
      <c r="C17" s="10" t="s">
        <v>43</v>
      </c>
      <c r="D17" s="10" t="s">
        <v>33</v>
      </c>
      <c r="E17" s="10">
        <v>27</v>
      </c>
      <c r="F17" s="10">
        <v>27</v>
      </c>
      <c r="G17" s="10"/>
      <c r="H17" s="11"/>
      <c r="I17" s="10">
        <v>0</v>
      </c>
      <c r="J17" s="11"/>
      <c r="K17" s="10">
        <v>0</v>
      </c>
      <c r="L17" s="11">
        <v>0</v>
      </c>
      <c r="M17" s="10">
        <v>85</v>
      </c>
      <c r="N17" s="12">
        <v>0.68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3" customHeight="1" x14ac:dyDescent="0.25">
      <c r="A18" s="10" t="str">
        <f>'1'!A17</f>
        <v xml:space="preserve">PRINCIPIOS ELECTRIICOS Y APLICACIONES DIGITALES </v>
      </c>
      <c r="B18" s="10" t="s">
        <v>50</v>
      </c>
      <c r="C18" s="10" t="s">
        <v>44</v>
      </c>
      <c r="D18" s="10" t="s">
        <v>33</v>
      </c>
      <c r="E18" s="10">
        <v>29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22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0"/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5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25">
      <c r="A30" s="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4.5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9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7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7" t="s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8" t="s">
        <v>37</v>
      </c>
      <c r="C37" s="29"/>
      <c r="D37" s="29"/>
      <c r="E37" s="21"/>
      <c r="F37" s="21"/>
      <c r="G37" s="30" t="s">
        <v>36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 x14ac:dyDescent="0.25">
      <c r="A1001" s="1"/>
    </row>
  </sheetData>
  <mergeCells count="30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A31:N31"/>
    <mergeCell ref="B37:D37"/>
    <mergeCell ref="G37:J37"/>
    <mergeCell ref="B33:D33"/>
    <mergeCell ref="G33:J33"/>
    <mergeCell ref="B34:D34"/>
    <mergeCell ref="G34:J34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topLeftCell="A12" workbookViewId="0">
      <selection activeCell="P24" sqref="P2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>
        <v>4</v>
      </c>
      <c r="C8" s="35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FEB-JUN 2024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6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 t="s">
        <v>51</v>
      </c>
      <c r="C14" s="10"/>
      <c r="D14" s="10" t="s">
        <v>33</v>
      </c>
      <c r="E14" s="10">
        <v>22</v>
      </c>
      <c r="F14" s="10">
        <v>22</v>
      </c>
      <c r="G14" s="10"/>
      <c r="H14" s="11"/>
      <c r="I14" s="10">
        <v>0</v>
      </c>
      <c r="J14" s="11"/>
      <c r="K14" s="10">
        <v>0</v>
      </c>
      <c r="L14" s="11">
        <v>0</v>
      </c>
      <c r="M14" s="11">
        <v>0.78</v>
      </c>
      <c r="N14" s="12">
        <v>0.71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CALCULO INTEGRAL</v>
      </c>
      <c r="B15" s="10" t="s">
        <v>49</v>
      </c>
      <c r="C15" s="10"/>
      <c r="D15" s="10" t="s">
        <v>33</v>
      </c>
      <c r="E15" s="10">
        <v>24</v>
      </c>
      <c r="F15" s="10">
        <v>24</v>
      </c>
      <c r="G15" s="10"/>
      <c r="H15" s="11"/>
      <c r="I15" s="10">
        <v>0</v>
      </c>
      <c r="J15" s="11"/>
      <c r="K15" s="10">
        <v>0</v>
      </c>
      <c r="L15" s="11">
        <v>0</v>
      </c>
      <c r="M15" s="11">
        <v>0.77</v>
      </c>
      <c r="N15" s="12">
        <v>0.57999999999999996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 t="str">
        <f>'1'!A16</f>
        <v xml:space="preserve">PRINCIPIOS ELECTRICOS Y APLICACIONES DIGITALES </v>
      </c>
      <c r="B16" s="10" t="s">
        <v>49</v>
      </c>
      <c r="C16" s="10"/>
      <c r="D16" s="10" t="s">
        <v>33</v>
      </c>
      <c r="E16" s="10">
        <v>27</v>
      </c>
      <c r="F16" s="10">
        <v>27</v>
      </c>
      <c r="G16" s="10"/>
      <c r="H16" s="11"/>
      <c r="I16" s="10">
        <v>0</v>
      </c>
      <c r="J16" s="11"/>
      <c r="K16" s="10">
        <v>0</v>
      </c>
      <c r="L16" s="11">
        <v>0</v>
      </c>
      <c r="M16" s="11">
        <v>0.82</v>
      </c>
      <c r="N16" s="12">
        <v>0.3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 t="str">
        <f>'1'!A17</f>
        <v xml:space="preserve">PRINCIPIOS ELECTRIICOS Y APLICACIONES DIGITALES </v>
      </c>
      <c r="B17" s="10" t="s">
        <v>48</v>
      </c>
      <c r="C17" s="10"/>
      <c r="D17" s="10" t="s">
        <v>33</v>
      </c>
      <c r="E17" s="10">
        <v>29</v>
      </c>
      <c r="F17" s="10">
        <v>27</v>
      </c>
      <c r="G17" s="10"/>
      <c r="H17" s="11"/>
      <c r="I17" s="10">
        <v>2</v>
      </c>
      <c r="J17" s="11"/>
      <c r="K17" s="10">
        <v>0</v>
      </c>
      <c r="L17" s="11">
        <v>0</v>
      </c>
      <c r="M17" s="11">
        <v>0.77</v>
      </c>
      <c r="N17" s="12">
        <v>0.65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/>
      <c r="C24" s="16"/>
      <c r="D24" s="16"/>
      <c r="E24" s="16">
        <f>SUM(E14:E17)</f>
        <v>102</v>
      </c>
      <c r="F24" s="16">
        <f>SUM(F14:F17)</f>
        <v>100</v>
      </c>
      <c r="G24" s="16"/>
      <c r="H24" s="17">
        <v>1</v>
      </c>
      <c r="I24" s="16">
        <v>0</v>
      </c>
      <c r="J24" s="17"/>
      <c r="K24" s="16">
        <v>0</v>
      </c>
      <c r="L24" s="17">
        <f>K24/E24</f>
        <v>0</v>
      </c>
      <c r="M24" s="24">
        <f>AVERAGE(M14:M17)</f>
        <v>0.78500000000000003</v>
      </c>
      <c r="N24" s="24">
        <f>AVERAGE(N14:N16)</f>
        <v>0.53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31" t="s">
        <v>26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32" t="s">
        <v>27</v>
      </c>
      <c r="C29" s="29"/>
      <c r="D29" s="29"/>
      <c r="E29" s="1"/>
      <c r="F29" s="1"/>
      <c r="G29" s="33" t="s">
        <v>28</v>
      </c>
      <c r="H29" s="29"/>
      <c r="I29" s="29"/>
      <c r="J29" s="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34"/>
      <c r="C30" s="35"/>
      <c r="D30" s="35"/>
      <c r="E30" s="1"/>
      <c r="F30" s="1"/>
      <c r="G30" s="36"/>
      <c r="H30" s="35"/>
      <c r="I30" s="35"/>
      <c r="J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37" t="s">
        <v>29</v>
      </c>
      <c r="B31" s="29"/>
      <c r="C31" s="7"/>
      <c r="D31" s="1"/>
      <c r="E31" s="37"/>
      <c r="F31" s="29"/>
      <c r="G31" s="29"/>
      <c r="H31" s="2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28" t="s">
        <v>37</v>
      </c>
      <c r="C33" s="29"/>
      <c r="D33" s="29"/>
      <c r="E33" s="21"/>
      <c r="F33" s="21"/>
      <c r="G33" s="30" t="s">
        <v>36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D7" workbookViewId="0">
      <selection activeCell="H20" sqref="H20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 t="s">
        <v>32</v>
      </c>
      <c r="C8" s="35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FEB-JUN 2024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6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 t="s">
        <v>52</v>
      </c>
      <c r="C14" s="10" t="s">
        <v>42</v>
      </c>
      <c r="D14" s="10" t="s">
        <v>33</v>
      </c>
      <c r="E14" s="10">
        <v>22</v>
      </c>
      <c r="F14" s="10">
        <v>20</v>
      </c>
      <c r="G14" s="10">
        <v>2</v>
      </c>
      <c r="H14" s="11">
        <v>0.9</v>
      </c>
      <c r="I14" s="10">
        <v>2</v>
      </c>
      <c r="J14" s="11">
        <v>0.1</v>
      </c>
      <c r="K14" s="10">
        <v>0</v>
      </c>
      <c r="L14" s="11">
        <v>0</v>
      </c>
      <c r="M14" s="11">
        <v>0.78</v>
      </c>
      <c r="N14" s="12">
        <v>0.85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CALCULO INTEGRAL</v>
      </c>
      <c r="B15" s="10" t="s">
        <v>52</v>
      </c>
      <c r="C15" s="10" t="s">
        <v>42</v>
      </c>
      <c r="D15" s="10" t="s">
        <v>33</v>
      </c>
      <c r="E15" s="10">
        <v>24</v>
      </c>
      <c r="F15" s="10">
        <v>20</v>
      </c>
      <c r="G15" s="10">
        <v>2</v>
      </c>
      <c r="H15" s="11">
        <v>0.9</v>
      </c>
      <c r="I15" s="10">
        <v>2</v>
      </c>
      <c r="J15" s="11">
        <v>0.1</v>
      </c>
      <c r="K15" s="10">
        <v>0</v>
      </c>
      <c r="L15" s="11">
        <v>0</v>
      </c>
      <c r="M15" s="11">
        <v>0.78</v>
      </c>
      <c r="N15" s="12">
        <v>0.75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 xml:space="preserve">PRINCIPIOS ELECTRICOS Y APLICACIONES DIGITALES </v>
      </c>
      <c r="B16" s="10" t="s">
        <v>52</v>
      </c>
      <c r="C16" s="10" t="s">
        <v>43</v>
      </c>
      <c r="D16" s="10" t="s">
        <v>33</v>
      </c>
      <c r="E16" s="10">
        <v>27</v>
      </c>
      <c r="F16" s="10">
        <v>27</v>
      </c>
      <c r="G16" s="10">
        <v>0</v>
      </c>
      <c r="H16" s="11">
        <v>1</v>
      </c>
      <c r="I16" s="10">
        <v>0</v>
      </c>
      <c r="J16" s="11">
        <v>0</v>
      </c>
      <c r="K16" s="10">
        <v>0</v>
      </c>
      <c r="L16" s="11">
        <v>0</v>
      </c>
      <c r="M16" s="11">
        <v>0.87</v>
      </c>
      <c r="N16" s="12">
        <v>0.6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 xml:space="preserve">PRINCIPIOS ELECTRIICOS Y APLICACIONES DIGITALES </v>
      </c>
      <c r="B17" s="10" t="s">
        <v>52</v>
      </c>
      <c r="C17" s="10" t="s">
        <v>44</v>
      </c>
      <c r="D17" s="10" t="s">
        <v>33</v>
      </c>
      <c r="E17" s="10">
        <v>29</v>
      </c>
      <c r="F17" s="10">
        <v>21</v>
      </c>
      <c r="G17" s="10">
        <v>8</v>
      </c>
      <c r="H17" s="11">
        <v>0.9</v>
      </c>
      <c r="I17" s="10">
        <v>2</v>
      </c>
      <c r="J17" s="11">
        <v>0.1</v>
      </c>
      <c r="K17" s="10">
        <v>0</v>
      </c>
      <c r="L17" s="11">
        <v>0</v>
      </c>
      <c r="M17" s="11">
        <v>0.77</v>
      </c>
      <c r="N17" s="12">
        <v>0.66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5"/>
      <c r="B18" s="26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102</v>
      </c>
      <c r="F28" s="16">
        <f t="shared" si="0"/>
        <v>88</v>
      </c>
      <c r="G28" s="16">
        <f t="shared" si="0"/>
        <v>12</v>
      </c>
      <c r="H28" s="17">
        <f>SUM(F28:G28)/E28</f>
        <v>0.98039215686274506</v>
      </c>
      <c r="I28" s="16">
        <f>(E28-SUM(F28:G28))-K28</f>
        <v>2</v>
      </c>
      <c r="J28" s="17">
        <f>I28/E28</f>
        <v>1.9607843137254902E-2</v>
      </c>
      <c r="K28" s="16">
        <f>SUM(K14:K27)</f>
        <v>0</v>
      </c>
      <c r="L28" s="17">
        <f>K28/E28</f>
        <v>0</v>
      </c>
      <c r="M28" s="16">
        <f t="shared" ref="M28:N28" si="1">AVERAGE(M14:M27)</f>
        <v>0.8</v>
      </c>
      <c r="N28" s="18">
        <f t="shared" si="1"/>
        <v>0.71500000000000008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8" t="s">
        <v>37</v>
      </c>
      <c r="C37" s="29"/>
      <c r="D37" s="29"/>
      <c r="E37" s="21"/>
      <c r="F37" s="21"/>
      <c r="G37" s="30" t="s">
        <v>36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2025-06-11T23:21:06Z</dcterms:modified>
</cp:coreProperties>
</file>