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420925EF-1297-40E1-8C34-418473793D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<sst xmlns="http://schemas.openxmlformats.org/spreadsheetml/2006/main" count="180" uniqueCount="48">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</sst>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zoomScaleNormal="100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>
        <v>1</v>
      </c>
      <c r="C8" s="29"/>
      <c r="D8" s="14" t="s">
        <v>4</v>
      </c>
      <c r="E8" s="5">
        <v>3</v>
      </c>
      <c r="G8" s="4" t="s">
        <v>5</v>
      </c>
      <c r="H8" s="5">
        <v>3</v>
      </c>
      <c r="I8" s="35" t="s">
        <v>6</v>
      </c>
      <c r="J8" s="35"/>
      <c r="K8" s="35"/>
      <c r="L8" s="29" t="s">
        <v>40</v>
      </c>
      <c r="M8" s="29"/>
      <c r="N8" s="29"/>
    </row>
    <row r="10" spans="1:14" x14ac:dyDescent="0.25">
      <c r="A10" s="4" t="s">
        <v>7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41</v>
      </c>
      <c r="B14" s="9" t="s">
        <v>20</v>
      </c>
      <c r="C14" s="9" t="s">
        <v>43</v>
      </c>
      <c r="D14" s="9" t="s">
        <v>46</v>
      </c>
      <c r="E14" s="9">
        <v>20</v>
      </c>
      <c r="F14" s="9">
        <v>13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58</v>
      </c>
      <c r="N14" s="15">
        <v>0.65</v>
      </c>
    </row>
    <row r="15" spans="1:14" s="11" customFormat="1" ht="26.4" x14ac:dyDescent="0.25">
      <c r="A15" s="9" t="s">
        <v>42</v>
      </c>
      <c r="B15" s="9" t="s">
        <v>20</v>
      </c>
      <c r="C15" s="9" t="s">
        <v>44</v>
      </c>
      <c r="D15" s="9" t="s">
        <v>47</v>
      </c>
      <c r="E15" s="9">
        <v>36</v>
      </c>
      <c r="F15" s="9">
        <v>29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78</v>
      </c>
      <c r="N15" s="15">
        <v>0.8</v>
      </c>
    </row>
    <row r="16" spans="1:14" s="11" customFormat="1" x14ac:dyDescent="0.25">
      <c r="A16" s="21" t="s">
        <v>39</v>
      </c>
      <c r="B16" s="9" t="s">
        <v>20</v>
      </c>
      <c r="C16" s="9" t="s">
        <v>45</v>
      </c>
      <c r="D16" s="9" t="s">
        <v>47</v>
      </c>
      <c r="E16" s="9">
        <v>28</v>
      </c>
      <c r="F16" s="9">
        <v>25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35</v>
      </c>
      <c r="C34" s="23"/>
      <c r="D34" s="23"/>
      <c r="E34" s="13"/>
      <c r="F34" s="13"/>
      <c r="G34" s="23" t="s">
        <v>38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A5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19</v>
      </c>
      <c r="G14" s="9"/>
      <c r="H14" s="10"/>
      <c r="I14" s="9">
        <v>1</v>
      </c>
      <c r="J14" s="10"/>
      <c r="K14" s="9"/>
      <c r="L14" s="10"/>
      <c r="M14" s="9">
        <v>87</v>
      </c>
      <c r="N14" s="15">
        <v>0.05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19</v>
      </c>
      <c r="G25" s="17">
        <f>SUM(G14:G24)</f>
        <v>0</v>
      </c>
      <c r="H25" s="18"/>
      <c r="I25" s="17">
        <f t="shared" ref="I25" si="0">(E25-SUM(F25:G25))-K25</f>
        <v>1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16</v>
      </c>
      <c r="G14" s="9"/>
      <c r="H14" s="10"/>
      <c r="I14" s="9">
        <f t="shared" ref="I14:I25" si="0">(E14-SUM(F14:G14))-K14</f>
        <v>4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16</v>
      </c>
      <c r="G25" s="17">
        <f>SUM(G14:G24)</f>
        <v>0</v>
      </c>
      <c r="H25" s="18"/>
      <c r="I25" s="17">
        <f t="shared" si="0"/>
        <v>4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110" zoomScaleNormal="11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>
        <f>'1'!E14</f>
        <v>20</v>
      </c>
      <c r="F14" s="9">
        <v>15</v>
      </c>
      <c r="G14" s="9"/>
      <c r="H14" s="10"/>
      <c r="I14" s="9">
        <f t="shared" ref="I14:I25" si="0">(E14-SUM(F14:G14))-K14</f>
        <v>5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20</v>
      </c>
      <c r="F25" s="17">
        <f>SUM(F14:F24)</f>
        <v>15</v>
      </c>
      <c r="G25" s="17">
        <f>SUM(G14:G24)</f>
        <v>0</v>
      </c>
      <c r="H25" s="18"/>
      <c r="I25" s="17">
        <f t="shared" si="0"/>
        <v>5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32</v>
      </c>
      <c r="M8" s="29"/>
      <c r="N8" s="29"/>
    </row>
    <row r="10" spans="1:14" x14ac:dyDescent="0.25">
      <c r="A10" s="4" t="s">
        <v>7</v>
      </c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INVESTIGACION DE OPERACIONES I</v>
      </c>
      <c r="B14" s="9" t="s">
        <v>30</v>
      </c>
      <c r="C14" s="9" t="str">
        <f>'1'!C14</f>
        <v>407-B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x14ac:dyDescent="0.25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2025-03-11T00:00:43Z</dcterms:modified>
  <cp:category/>
  <cp:contentStatus/>
</cp:coreProperties>
</file>