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4CE28377-1A7E-48FF-93A1-3E2D607E24B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20" i="22" l="1"/>
  <c r="L24" i="22"/>
  <c r="H25" i="22"/>
  <c r="L19" i="22"/>
  <c r="I14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L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<sst xmlns="http://schemas.openxmlformats.org/spreadsheetml/2006/main" count="165" uniqueCount="37">
  <si>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</si>
  <si>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</si>
  <si>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</si>
  <si>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</si>
  <si>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</si>
  <si>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</si>
  <si>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</si>
  <si>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</si>
  <si>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</si>
  <si>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</si>
  <si>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</si>
  <si>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</si>
  <si>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</si>
  <si>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</si>
  <si>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</si>
  <si>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</si>
  <si>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</si>
  <si>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</si>
  <si>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</si>
  <si>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</si>
  <si>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</si>
  <si>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</si>
  <si>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</si>
  <si>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</si>
  <si>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</si>
  <si>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</si>
  <si>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</si>
  <si>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</si>
  <si>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</si>
  <si>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</si>
  <si>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</si>
  <si>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</si>
  <si>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V</t>
  </si>
  <si>
    <t>INDUSTRIAL</t>
  </si>
  <si>
    <t>FEBRERO - JUNIO 2025</t>
  </si>
  <si>
    <t>FLOR ILIANA CHONTAL PELAYO</t>
  </si>
  <si>
    <t>LOGISTICA Y CADENAS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</si>
</sst>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33</xdr:row>
      <xdr:rowOff>17884</xdr:rowOff>
    </xdr:from>
    <xdr:to>
      <xdr:col>3</xdr:col>
      <xdr:colOff>851646</xdr:colOff>
      <xdr:row>33</xdr:row>
      <xdr:rowOff>721285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117" y="7458590"/>
          <a:ext cx="859117" cy="70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32</xdr:row>
      <xdr:rowOff>0</xdr:rowOff>
    </xdr:from>
    <xdr:to>
      <xdr:col>3</xdr:col>
      <xdr:colOff>882614</xdr:colOff>
      <xdr:row>32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9117" y="7537824"/>
          <a:ext cx="890085" cy="728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20" zoomScaleNormal="12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34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5" x14ac:dyDescent="0.25">
      <c r="A14" s="8" t="s">
        <v>36</v>
      </c>
      <c r="B14" s="9">
        <v>1</v>
      </c>
      <c r="C14" s="22">
        <v>7</v>
      </c>
      <c r="D14" s="9" t="s">
        <v>33</v>
      </c>
      <c r="E14" s="9">
        <v>20</v>
      </c>
      <c r="F14" s="9">
        <v>20</v>
      </c>
      <c r="G14" s="9">
        <v>0</v>
      </c>
      <c r="H14" s="10"/>
      <c r="I14" s="9">
        <v>0</v>
      </c>
      <c r="J14" s="10"/>
      <c r="K14" s="9"/>
      <c r="L14" s="10"/>
      <c r="M14" s="21">
        <v>86</v>
      </c>
      <c r="N14" s="15">
        <v>0.5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6" zoomScale="120" zoomScaleNormal="120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 t="s">
        <v>31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9</v>
      </c>
      <c r="G14" s="9"/>
      <c r="H14" s="10"/>
      <c r="I14" s="9">
        <f t="shared" ref="I14:I28" si="0">(E14-SUM(F14:G14))-K14</f>
        <v>11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9</v>
      </c>
      <c r="G28" s="17">
        <f>SUM(G14:G27)</f>
        <v>0</v>
      </c>
      <c r="H28" s="18">
        <f>SUM(F28:G28)/E28</f>
        <v>0.45</v>
      </c>
      <c r="I28" s="17">
        <f t="shared" si="0"/>
        <v>11</v>
      </c>
      <c r="J28" s="18">
        <f t="shared" si="2"/>
        <v>0.55000000000000004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 t="s">
        <v>32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9</v>
      </c>
      <c r="G14" s="9"/>
      <c r="H14" s="10"/>
      <c r="I14" s="9">
        <f t="shared" ref="I14:I27" si="0">(E14-SUM(F14:G14))-K14</f>
        <v>11</v>
      </c>
      <c r="J14" s="10"/>
      <c r="K14" s="9"/>
      <c r="L14" s="10"/>
      <c r="M14" s="9">
        <v>89.44</v>
      </c>
      <c r="N14" s="15">
        <v>0.89</v>
      </c>
    </row>
    <row r="15" spans="1:14" s="11" customFormat="1" x14ac:dyDescent="0.2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</v>
      </c>
      <c r="F27" s="17">
        <f>SUM(F14:F26)</f>
        <v>9</v>
      </c>
      <c r="G27" s="17">
        <f>SUM(G14:G26)</f>
        <v>0</v>
      </c>
      <c r="H27" s="18">
        <f>SUM(F27:G27)/E27</f>
        <v>0.45</v>
      </c>
      <c r="I27" s="17">
        <f t="shared" si="0"/>
        <v>11</v>
      </c>
      <c r="J27" s="18">
        <f t="shared" si="2"/>
        <v>0.55000000000000004</v>
      </c>
      <c r="K27" s="17">
        <f>SUM(K14:K26)</f>
        <v>0</v>
      </c>
      <c r="L27" s="18">
        <f t="shared" si="3"/>
        <v>0</v>
      </c>
      <c r="M27" s="17">
        <f>AVERAGE(M14:M26)</f>
        <v>89.44</v>
      </c>
      <c r="N27" s="19">
        <f>AVERAGE(N14:N26)</f>
        <v>0.89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FLOR ILIANA CHONTAL PELAYO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8</v>
      </c>
      <c r="B10" s="35" t="str">
        <f>'1'!B10</f>
        <v>FLOR ILIANA CHONTAL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v>9</v>
      </c>
      <c r="F14" s="9">
        <v>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86.2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8</v>
      </c>
      <c r="G28" s="17">
        <f>SUM(G14:G27)</f>
        <v>1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86.2</v>
      </c>
      <c r="N28" s="19">
        <f>AVERAGE(N14:N27)</f>
        <v>0.67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FLOR ILIANA CHONTAL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2025-04-07T16:03:17Z</dcterms:modified>
  <cp:category/>
  <cp:contentStatus/>
</cp:coreProperties>
</file>