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tazos\Downloads\"/>
    </mc:Choice>
  </mc:AlternateContent>
  <xr:revisionPtr revIDLastSave="0" documentId="13_ncr:1_{6202049E-B108-46FB-B8FB-8A3D8AEB4A0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H15" i="22" s="1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I16" i="22"/>
  <c r="J16" i="22" s="1"/>
  <c r="H16" i="22"/>
  <c r="B37" i="10"/>
  <c r="N28" i="10"/>
  <c r="M28" i="10"/>
  <c r="K28" i="10"/>
  <c r="F28" i="10"/>
  <c r="E28" i="10"/>
  <c r="L14" i="10"/>
  <c r="I14" i="10"/>
  <c r="I15" i="22" l="1"/>
  <c r="J15" i="22" s="1"/>
  <c r="L15" i="22"/>
  <c r="I14" i="22"/>
  <c r="J14" i="22" s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<sst xmlns="http://schemas.openxmlformats.org/spreadsheetml/2006/main" count="170" uniqueCount="40">
  <si>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</si>
  <si>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</si>
  <si>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</si>
  <si>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</si>
  <si>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</si>
  <si>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</si>
  <si>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</si>
  <si>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</si>
  <si>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</si>
  <si>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</si>
  <si>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</si>
  <si>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</si>
  <si>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</si>
  <si>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</si>
  <si>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</si>
  <si>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</si>
  <si>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</si>
  <si>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</si>
  <si>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</si>
  <si>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</si>
  <si>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</si>
  <si>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</si>
  <si>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</si>
  <si>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</si>
  <si>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</si>
  <si>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</si>
  <si>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</si>
  <si>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</si>
  <si>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</si>
  <si>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</si>
  <si>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</si>
  <si>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 xml:space="preserve"> </t>
  </si>
  <si>
    <t>FEBRERO-JUNIO 2025</t>
  </si>
  <si>
    <t>DR. OSCAR TAXILAGA ZETINA</t>
  </si>
  <si>
    <t>FISICA</t>
  </si>
  <si>
    <t>401A</t>
  </si>
  <si>
    <t>401B</t>
  </si>
  <si>
    <t>IIND</t>
  </si>
  <si>
    <t>INGENIERIA INDUSTRIAL</t>
  </si>
  <si>
    <t>LIC. FLOR ILIANA CHONTAL PELAYO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</si>
</sst>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0" borderId="0" xfId="0" applyNumberFormat="1" applyFont="1"/>
    <xf numFmtId="2" fontId="5" fillId="0" borderId="0" xfId="0" applyNumberFormat="1" applyFont="1"/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0" fontId="4" fillId="2" borderId="6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2" fontId="5" fillId="2" borderId="3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29882</xdr:colOff>
      <xdr:row>30</xdr:row>
      <xdr:rowOff>104587</xdr:rowOff>
    </xdr:from>
    <xdr:to>
      <xdr:col>3</xdr:col>
      <xdr:colOff>707976</xdr:colOff>
      <xdr:row>36</xdr:row>
      <xdr:rowOff>560790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F3E9CFB-C8AF-490E-A909-8357A15F66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0" y="6947646"/>
          <a:ext cx="678094" cy="17187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abSelected="1" topLeftCell="A16" zoomScale="85" zoomScaleNormal="85" zoomScaleSheetLayoutView="100" workbookViewId="0">
      <selection activeCell="E6" sqref="E6:H6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3" width="5.54296875" style="1" bestFit="1" customWidth="1"/>
    <col min="4" max="4" width="21.90625" style="1" customWidth="1"/>
    <col min="5" max="5" width="9.453125" style="1" customWidth="1"/>
    <col min="6" max="7" width="7.54296875" style="1" customWidth="1"/>
    <col min="8" max="8" width="11.6328125" style="1" customWidth="1"/>
    <col min="9" max="12" width="7.54296875" style="1" customWidth="1"/>
    <col min="13" max="13" width="11.453125" style="21"/>
    <col min="14" max="16384" width="11.453125" style="1"/>
  </cols>
  <sheetData>
    <row r="1" spans="1:14" ht="62.25" customHeight="1" x14ac:dyDescent="0.25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2" t="s">
        <v>29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ht="13" x14ac:dyDescent="0.3">
      <c r="A6" s="45" t="s">
        <v>2</v>
      </c>
      <c r="B6" s="45"/>
      <c r="C6" s="45"/>
      <c r="D6" s="45"/>
      <c r="E6" s="46" t="s">
        <v>38</v>
      </c>
      <c r="F6" s="46"/>
      <c r="G6" s="46"/>
      <c r="H6" s="46"/>
      <c r="I6" s="3"/>
      <c r="J6" s="3"/>
      <c r="K6" s="3"/>
      <c r="L6" s="3"/>
      <c r="M6" s="22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4">
        <v>1</v>
      </c>
      <c r="C8" s="34"/>
      <c r="D8" s="14" t="s">
        <v>4</v>
      </c>
      <c r="E8" s="5">
        <v>2</v>
      </c>
      <c r="G8" s="4" t="s">
        <v>5</v>
      </c>
      <c r="H8" s="5">
        <v>1</v>
      </c>
      <c r="I8" s="42" t="s">
        <v>6</v>
      </c>
      <c r="J8" s="42"/>
      <c r="K8" s="42"/>
      <c r="L8" s="34" t="s">
        <v>32</v>
      </c>
      <c r="M8" s="34"/>
      <c r="N8" s="34"/>
    </row>
    <row r="10" spans="1:14" ht="13" x14ac:dyDescent="0.3">
      <c r="A10" s="4" t="s">
        <v>7</v>
      </c>
      <c r="B10" s="34" t="s">
        <v>33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3" t="s">
        <v>8</v>
      </c>
      <c r="B12" s="40" t="s">
        <v>9</v>
      </c>
      <c r="C12" s="40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35" t="s">
        <v>19</v>
      </c>
      <c r="N12" s="37" t="s">
        <v>20</v>
      </c>
    </row>
    <row r="13" spans="1:14" ht="13" x14ac:dyDescent="0.25">
      <c r="A13" s="44"/>
      <c r="B13" s="41"/>
      <c r="C13" s="41"/>
      <c r="D13" s="30"/>
      <c r="E13" s="30"/>
      <c r="F13" s="7" t="s">
        <v>21</v>
      </c>
      <c r="G13" s="7" t="s">
        <v>22</v>
      </c>
      <c r="H13" s="30"/>
      <c r="I13" s="30"/>
      <c r="J13" s="30"/>
      <c r="K13" s="30"/>
      <c r="L13" s="30"/>
      <c r="M13" s="36"/>
      <c r="N13" s="38"/>
    </row>
    <row r="14" spans="1:14" s="11" customFormat="1" x14ac:dyDescent="0.25">
      <c r="A14" s="8" t="s">
        <v>34</v>
      </c>
      <c r="B14" s="9" t="s">
        <v>20</v>
      </c>
      <c r="C14" s="9" t="s">
        <v>35</v>
      </c>
      <c r="D14" s="9" t="s">
        <v>37</v>
      </c>
      <c r="E14" s="9">
        <v>28</v>
      </c>
      <c r="F14" s="9">
        <v>20</v>
      </c>
      <c r="G14" s="9"/>
      <c r="H14" s="10">
        <v>0.71</v>
      </c>
      <c r="I14" s="9">
        <f t="shared" ref="I14:I28" si="0">(E14-SUM(F14:G14))-K14</f>
        <v>8</v>
      </c>
      <c r="J14" s="10">
        <v>0.28999999999999998</v>
      </c>
      <c r="K14" s="9">
        <v>0</v>
      </c>
      <c r="L14" s="10">
        <f t="shared" ref="L14:L28" si="1">K14/E14</f>
        <v>0</v>
      </c>
      <c r="M14" s="24">
        <v>83</v>
      </c>
      <c r="N14" s="15">
        <v>0.53600000000000003</v>
      </c>
    </row>
    <row r="15" spans="1:14" s="11" customFormat="1" x14ac:dyDescent="0.25">
      <c r="A15" s="8" t="s">
        <v>34</v>
      </c>
      <c r="B15" s="9" t="s">
        <v>20</v>
      </c>
      <c r="C15" s="9" t="s">
        <v>36</v>
      </c>
      <c r="D15" s="9" t="s">
        <v>37</v>
      </c>
      <c r="E15" s="9">
        <v>28</v>
      </c>
      <c r="F15" s="9">
        <v>4</v>
      </c>
      <c r="G15" s="9"/>
      <c r="H15" s="10">
        <v>0.14000000000000001</v>
      </c>
      <c r="I15" s="9">
        <v>24</v>
      </c>
      <c r="J15" s="10">
        <v>0.86</v>
      </c>
      <c r="K15" s="9">
        <v>0</v>
      </c>
      <c r="L15" s="10">
        <v>0</v>
      </c>
      <c r="M15" s="24">
        <v>55</v>
      </c>
      <c r="N15" s="15">
        <v>0.14000000000000001</v>
      </c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23"/>
      <c r="N16" s="15"/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23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23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3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3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3"/>
      <c r="N21" s="15"/>
      <c r="R21" s="11" t="s">
        <v>31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3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23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23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23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23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23"/>
      <c r="N27" s="15"/>
    </row>
    <row r="28" spans="1:18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56</v>
      </c>
      <c r="F28" s="17">
        <f>SUM(F14:F27)</f>
        <v>24</v>
      </c>
      <c r="G28" s="17"/>
      <c r="H28" s="18"/>
      <c r="I28" s="17">
        <f t="shared" si="0"/>
        <v>32</v>
      </c>
      <c r="J28" s="18"/>
      <c r="K28" s="17">
        <f>SUM(K14:K27)</f>
        <v>0</v>
      </c>
      <c r="L28" s="18">
        <f t="shared" si="1"/>
        <v>0</v>
      </c>
      <c r="M28" s="25">
        <f>AVERAGE(M14:M27)</f>
        <v>69</v>
      </c>
      <c r="N28" s="19">
        <f>AVERAGE(N14:N27)</f>
        <v>0.33800000000000002</v>
      </c>
    </row>
    <row r="30" spans="1:18" ht="120" customHeight="1" x14ac:dyDescent="0.25">
      <c r="A30" s="39" t="s">
        <v>25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8" x14ac:dyDescent="0.25">
      <c r="A32" s="12"/>
    </row>
    <row r="33" spans="1:10" ht="13" x14ac:dyDescent="0.3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5">
      <c r="B34" s="33"/>
      <c r="C34" s="33"/>
      <c r="D34" s="33"/>
      <c r="G34" s="34"/>
      <c r="H34" s="34"/>
      <c r="I34" s="34"/>
      <c r="J34" s="34"/>
    </row>
    <row r="35" spans="1:10" hidden="1" x14ac:dyDescent="0.25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5"/>
    <row r="37" spans="1:10" ht="45" customHeight="1" x14ac:dyDescent="0.25">
      <c r="B37" s="27" t="str">
        <f>B10</f>
        <v>DR. OSCAR TAXILAGA ZETINA</v>
      </c>
      <c r="C37" s="27"/>
      <c r="D37" s="27"/>
      <c r="E37" s="13"/>
      <c r="F37" s="13"/>
      <c r="G37" s="28" t="s">
        <v>39</v>
      </c>
      <c r="H37" s="28"/>
      <c r="I37" s="28"/>
      <c r="J37" s="28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3" width="5.54296875" style="1" bestFit="1" customWidth="1"/>
    <col min="4" max="4" width="21.9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2" t="s">
        <v>29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ht="13" x14ac:dyDescent="0.3">
      <c r="A6" s="45" t="s">
        <v>2</v>
      </c>
      <c r="B6" s="45"/>
      <c r="C6" s="45"/>
      <c r="D6" s="45"/>
      <c r="E6" s="46"/>
      <c r="F6" s="46"/>
      <c r="G6" s="46"/>
      <c r="H6" s="46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4">
        <v>2</v>
      </c>
      <c r="C8" s="34"/>
      <c r="D8" s="14" t="s">
        <v>4</v>
      </c>
      <c r="E8" s="20">
        <f>'1'!E8</f>
        <v>2</v>
      </c>
      <c r="F8"/>
      <c r="G8" s="4" t="s">
        <v>5</v>
      </c>
      <c r="H8" s="20">
        <f>'1'!H8</f>
        <v>1</v>
      </c>
      <c r="I8" s="42" t="s">
        <v>6</v>
      </c>
      <c r="J8" s="42"/>
      <c r="K8" s="42"/>
      <c r="L8" s="34" t="str">
        <f>'1'!L8</f>
        <v>FEBRERO-JUNIO 2025</v>
      </c>
      <c r="M8" s="34"/>
      <c r="N8" s="34"/>
    </row>
    <row r="10" spans="1:14" ht="13" x14ac:dyDescent="0.3">
      <c r="A10" s="4" t="s">
        <v>7</v>
      </c>
      <c r="B10" s="34" t="str">
        <f>'1'!B10</f>
        <v>DR. OSCAR TAXILAGA ZETINA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3" t="s">
        <v>8</v>
      </c>
      <c r="B12" s="40" t="s">
        <v>9</v>
      </c>
      <c r="C12" s="40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7" t="s">
        <v>20</v>
      </c>
    </row>
    <row r="13" spans="1:14" ht="13" x14ac:dyDescent="0.25">
      <c r="A13" s="44"/>
      <c r="B13" s="41"/>
      <c r="C13" s="41"/>
      <c r="D13" s="30"/>
      <c r="E13" s="30"/>
      <c r="F13" s="7" t="s">
        <v>21</v>
      </c>
      <c r="G13" s="7" t="s">
        <v>22</v>
      </c>
      <c r="H13" s="30"/>
      <c r="I13" s="30"/>
      <c r="J13" s="30"/>
      <c r="K13" s="30"/>
      <c r="L13" s="30"/>
      <c r="M13" s="30"/>
      <c r="N13" s="38"/>
    </row>
    <row r="14" spans="1:14" s="11" customFormat="1" x14ac:dyDescent="0.25">
      <c r="A14" s="9" t="str">
        <f>'1'!A14</f>
        <v>FISICA</v>
      </c>
      <c r="B14" s="9"/>
      <c r="C14" s="9" t="str">
        <f>'1'!C14</f>
        <v>401A</v>
      </c>
      <c r="D14" s="9" t="str">
        <f>'1'!D14</f>
        <v>IIND</v>
      </c>
      <c r="E14" s="9">
        <f>'1'!E14</f>
        <v>28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FISICA</v>
      </c>
      <c r="B15" s="9"/>
      <c r="C15" s="9" t="str">
        <f>'1'!C15</f>
        <v>401B</v>
      </c>
      <c r="D15" s="9" t="str">
        <f>'1'!D15</f>
        <v>IIND</v>
      </c>
      <c r="E15" s="9">
        <f>'1'!E15</f>
        <v>28</v>
      </c>
      <c r="F15" s="9"/>
      <c r="G15" s="9"/>
      <c r="H15" s="10">
        <f t="shared" si="0"/>
        <v>0</v>
      </c>
      <c r="I15" s="9">
        <f t="shared" si="1"/>
        <v>28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56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56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9" t="s">
        <v>25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5">
      <c r="A32" s="12"/>
    </row>
    <row r="33" spans="1:10" ht="13" x14ac:dyDescent="0.3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5">
      <c r="B34" s="33"/>
      <c r="C34" s="33"/>
      <c r="D34" s="33"/>
      <c r="G34" s="34"/>
      <c r="H34" s="34"/>
      <c r="I34" s="34"/>
      <c r="J34" s="34"/>
    </row>
    <row r="35" spans="1:10" hidden="1" x14ac:dyDescent="0.25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5"/>
    <row r="37" spans="1:10" ht="45" customHeight="1" x14ac:dyDescent="0.25">
      <c r="B37" s="27" t="str">
        <f>B10</f>
        <v>DR. OSCAR TAXILAGA ZETINA</v>
      </c>
      <c r="C37" s="27"/>
      <c r="D37" s="27"/>
      <c r="E37" s="13"/>
      <c r="F37" s="13"/>
      <c r="G37" s="27"/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U28" sqref="U28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3" width="5.54296875" style="1" bestFit="1" customWidth="1"/>
    <col min="4" max="4" width="21.9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2" t="s">
        <v>29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ht="13" x14ac:dyDescent="0.3">
      <c r="A6" s="45" t="s">
        <v>2</v>
      </c>
      <c r="B6" s="45"/>
      <c r="C6" s="45"/>
      <c r="D6" s="45"/>
      <c r="E6" s="46"/>
      <c r="F6" s="46"/>
      <c r="G6" s="46"/>
      <c r="H6" s="46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4">
        <v>3</v>
      </c>
      <c r="C8" s="34"/>
      <c r="D8" s="14" t="s">
        <v>4</v>
      </c>
      <c r="E8" s="20">
        <f>'1'!E8</f>
        <v>2</v>
      </c>
      <c r="F8"/>
      <c r="G8" s="4" t="s">
        <v>5</v>
      </c>
      <c r="H8" s="20">
        <f>'1'!H8</f>
        <v>1</v>
      </c>
      <c r="I8" s="42" t="s">
        <v>6</v>
      </c>
      <c r="J8" s="42"/>
      <c r="K8" s="42"/>
      <c r="L8" s="34" t="str">
        <f>'1'!L8</f>
        <v>FEBRERO-JUNIO 2025</v>
      </c>
      <c r="M8" s="34"/>
      <c r="N8" s="34"/>
    </row>
    <row r="10" spans="1:14" ht="13" x14ac:dyDescent="0.3">
      <c r="A10" s="4" t="s">
        <v>7</v>
      </c>
      <c r="B10" s="34" t="str">
        <f>'1'!B10</f>
        <v>DR. OSCAR TAXILAGA ZETINA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3" t="s">
        <v>8</v>
      </c>
      <c r="B12" s="40" t="s">
        <v>9</v>
      </c>
      <c r="C12" s="40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7" t="s">
        <v>20</v>
      </c>
    </row>
    <row r="13" spans="1:14" ht="13" x14ac:dyDescent="0.25">
      <c r="A13" s="44"/>
      <c r="B13" s="41"/>
      <c r="C13" s="41"/>
      <c r="D13" s="30"/>
      <c r="E13" s="30"/>
      <c r="F13" s="7" t="s">
        <v>21</v>
      </c>
      <c r="G13" s="7" t="s">
        <v>22</v>
      </c>
      <c r="H13" s="30"/>
      <c r="I13" s="30"/>
      <c r="J13" s="30"/>
      <c r="K13" s="30"/>
      <c r="L13" s="30"/>
      <c r="M13" s="30"/>
      <c r="N13" s="38"/>
    </row>
    <row r="14" spans="1:14" s="11" customFormat="1" x14ac:dyDescent="0.25">
      <c r="A14" s="9" t="str">
        <f>'1'!A14</f>
        <v>FISICA</v>
      </c>
      <c r="B14" s="9"/>
      <c r="C14" s="9" t="str">
        <f>'1'!C14</f>
        <v>401A</v>
      </c>
      <c r="D14" s="9" t="str">
        <f>'1'!D14</f>
        <v>IIND</v>
      </c>
      <c r="E14" s="9">
        <f>'1'!E14</f>
        <v>28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FISICA</v>
      </c>
      <c r="B15" s="9"/>
      <c r="C15" s="9" t="str">
        <f>'1'!C15</f>
        <v>401B</v>
      </c>
      <c r="D15" s="9" t="str">
        <f>'1'!D15</f>
        <v>IIND</v>
      </c>
      <c r="E15" s="9">
        <f>'1'!E15</f>
        <v>28</v>
      </c>
      <c r="F15" s="9"/>
      <c r="G15" s="9"/>
      <c r="H15" s="10">
        <f t="shared" si="0"/>
        <v>0</v>
      </c>
      <c r="I15" s="9">
        <f t="shared" si="1"/>
        <v>28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56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56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9" t="s">
        <v>25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5">
      <c r="A32" s="12"/>
    </row>
    <row r="33" spans="1:10" ht="13" x14ac:dyDescent="0.3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5">
      <c r="B34" s="33"/>
      <c r="C34" s="33"/>
      <c r="D34" s="33"/>
      <c r="G34" s="34"/>
      <c r="H34" s="34"/>
      <c r="I34" s="34"/>
      <c r="J34" s="34"/>
    </row>
    <row r="35" spans="1:10" hidden="1" x14ac:dyDescent="0.25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5"/>
    <row r="37" spans="1:10" ht="45" customHeight="1" x14ac:dyDescent="0.25">
      <c r="B37" s="27" t="str">
        <f>B10</f>
        <v>DR. OSCAR TAXILAGA ZETINA</v>
      </c>
      <c r="C37" s="27"/>
      <c r="D37" s="27"/>
      <c r="E37" s="13"/>
      <c r="F37" s="13"/>
      <c r="G37" s="27"/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3" width="5.54296875" style="1" bestFit="1" customWidth="1"/>
    <col min="4" max="4" width="21.9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2" t="s">
        <v>29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ht="13" x14ac:dyDescent="0.3">
      <c r="A6" s="45" t="s">
        <v>2</v>
      </c>
      <c r="B6" s="45"/>
      <c r="C6" s="45"/>
      <c r="D6" s="45"/>
      <c r="E6" s="46"/>
      <c r="F6" s="46"/>
      <c r="G6" s="46"/>
      <c r="H6" s="46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4">
        <v>4</v>
      </c>
      <c r="C8" s="34"/>
      <c r="D8" s="14" t="s">
        <v>4</v>
      </c>
      <c r="E8" s="20">
        <f>'1'!E8</f>
        <v>2</v>
      </c>
      <c r="F8"/>
      <c r="G8" s="4" t="s">
        <v>5</v>
      </c>
      <c r="H8" s="20">
        <f>'1'!H8</f>
        <v>1</v>
      </c>
      <c r="I8" s="42" t="s">
        <v>6</v>
      </c>
      <c r="J8" s="42"/>
      <c r="K8" s="42"/>
      <c r="L8" s="34" t="str">
        <f>'1'!L8</f>
        <v>FEBRERO-JUNIO 2025</v>
      </c>
      <c r="M8" s="34"/>
      <c r="N8" s="34"/>
    </row>
    <row r="10" spans="1:14" ht="13" x14ac:dyDescent="0.3">
      <c r="A10" s="4" t="s">
        <v>7</v>
      </c>
      <c r="B10" s="34" t="str">
        <f>'1'!B10</f>
        <v>DR. OSCAR TAXILAGA ZETINA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3" t="s">
        <v>8</v>
      </c>
      <c r="B12" s="40" t="s">
        <v>9</v>
      </c>
      <c r="C12" s="40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7" t="s">
        <v>20</v>
      </c>
    </row>
    <row r="13" spans="1:14" ht="13" x14ac:dyDescent="0.25">
      <c r="A13" s="44"/>
      <c r="B13" s="41"/>
      <c r="C13" s="41"/>
      <c r="D13" s="30"/>
      <c r="E13" s="30"/>
      <c r="F13" s="7" t="s">
        <v>21</v>
      </c>
      <c r="G13" s="7" t="s">
        <v>22</v>
      </c>
      <c r="H13" s="30"/>
      <c r="I13" s="30"/>
      <c r="J13" s="30"/>
      <c r="K13" s="30"/>
      <c r="L13" s="30"/>
      <c r="M13" s="30"/>
      <c r="N13" s="38"/>
    </row>
    <row r="14" spans="1:14" s="11" customFormat="1" x14ac:dyDescent="0.25">
      <c r="A14" s="9" t="str">
        <f>'1'!A14</f>
        <v>FISICA</v>
      </c>
      <c r="B14" s="9"/>
      <c r="C14" s="9" t="str">
        <f>'1'!C14</f>
        <v>401A</v>
      </c>
      <c r="D14" s="9" t="str">
        <f>'1'!D14</f>
        <v>IIND</v>
      </c>
      <c r="E14" s="9">
        <f>'1'!E14</f>
        <v>28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FISICA</v>
      </c>
      <c r="B15" s="9"/>
      <c r="C15" s="9" t="str">
        <f>'1'!C15</f>
        <v>401B</v>
      </c>
      <c r="D15" s="9" t="str">
        <f>'1'!D15</f>
        <v>IIND</v>
      </c>
      <c r="E15" s="9">
        <f>'1'!E15</f>
        <v>28</v>
      </c>
      <c r="F15" s="9"/>
      <c r="G15" s="9"/>
      <c r="H15" s="10">
        <f t="shared" si="0"/>
        <v>0</v>
      </c>
      <c r="I15" s="9">
        <f t="shared" si="1"/>
        <v>28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56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56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9" t="s">
        <v>25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5">
      <c r="A32" s="12"/>
    </row>
    <row r="33" spans="1:10" ht="13" x14ac:dyDescent="0.3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5">
      <c r="B34" s="33"/>
      <c r="C34" s="33"/>
      <c r="D34" s="33"/>
      <c r="G34" s="34"/>
      <c r="H34" s="34"/>
      <c r="I34" s="34"/>
      <c r="J34" s="34"/>
    </row>
    <row r="35" spans="1:10" hidden="1" x14ac:dyDescent="0.25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5"/>
    <row r="37" spans="1:10" ht="45" customHeight="1" x14ac:dyDescent="0.25">
      <c r="B37" s="27" t="str">
        <f>B10</f>
        <v>DR. OSCAR TAXILAGA ZETINA</v>
      </c>
      <c r="C37" s="27"/>
      <c r="D37" s="27"/>
      <c r="E37" s="13"/>
      <c r="F37" s="13"/>
      <c r="G37" s="27"/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3" width="5.54296875" style="1" bestFit="1" customWidth="1"/>
    <col min="4" max="4" width="21.90625" style="1" customWidth="1"/>
    <col min="5" max="5" width="9.453125" style="1" customWidth="1"/>
    <col min="6" max="7" width="7.54296875" style="1" customWidth="1"/>
    <col min="8" max="8" width="8.6328125" style="1" customWidth="1"/>
    <col min="9" max="12" width="7.54296875" style="1" customWidth="1"/>
    <col min="13" max="16384" width="11.453125" style="1"/>
  </cols>
  <sheetData>
    <row r="1" spans="1:14" ht="62.25" customHeight="1" x14ac:dyDescent="0.25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2" t="s">
        <v>29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ht="13" x14ac:dyDescent="0.3">
      <c r="A6" s="45" t="s">
        <v>2</v>
      </c>
      <c r="B6" s="45"/>
      <c r="C6" s="45"/>
      <c r="D6" s="45"/>
      <c r="E6" s="46" t="s">
        <v>30</v>
      </c>
      <c r="F6" s="46"/>
      <c r="G6" s="46"/>
      <c r="H6" s="46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4" t="s">
        <v>28</v>
      </c>
      <c r="C8" s="34"/>
      <c r="D8" s="14" t="s">
        <v>4</v>
      </c>
      <c r="E8" s="20">
        <f>'1'!E8</f>
        <v>2</v>
      </c>
      <c r="F8"/>
      <c r="G8" s="4" t="s">
        <v>5</v>
      </c>
      <c r="H8" s="20">
        <f>'1'!H8</f>
        <v>1</v>
      </c>
      <c r="I8" s="42" t="s">
        <v>6</v>
      </c>
      <c r="J8" s="42"/>
      <c r="K8" s="42"/>
      <c r="L8" s="34" t="str">
        <f>'1'!L8</f>
        <v>FEBRERO-JUNIO 2025</v>
      </c>
      <c r="M8" s="34"/>
      <c r="N8" s="34"/>
    </row>
    <row r="10" spans="1:14" ht="13" x14ac:dyDescent="0.3">
      <c r="A10" s="4" t="s">
        <v>7</v>
      </c>
      <c r="B10" s="34" t="str">
        <f>'1'!B10</f>
        <v>DR. OSCAR TAXILAGA ZETINA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3" t="s">
        <v>8</v>
      </c>
      <c r="B12" s="40" t="s">
        <v>9</v>
      </c>
      <c r="C12" s="40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7" t="s">
        <v>20</v>
      </c>
    </row>
    <row r="13" spans="1:14" ht="13" x14ac:dyDescent="0.25">
      <c r="A13" s="44"/>
      <c r="B13" s="41"/>
      <c r="C13" s="41"/>
      <c r="D13" s="30"/>
      <c r="E13" s="30"/>
      <c r="F13" s="7" t="s">
        <v>21</v>
      </c>
      <c r="G13" s="7" t="s">
        <v>22</v>
      </c>
      <c r="H13" s="30"/>
      <c r="I13" s="30"/>
      <c r="J13" s="30"/>
      <c r="K13" s="30"/>
      <c r="L13" s="30"/>
      <c r="M13" s="30"/>
      <c r="N13" s="38"/>
    </row>
    <row r="14" spans="1:14" s="11" customFormat="1" x14ac:dyDescent="0.25">
      <c r="A14" s="9" t="str">
        <f>'1'!A14</f>
        <v>FISICA</v>
      </c>
      <c r="B14" s="9"/>
      <c r="C14" s="9" t="str">
        <f>'1'!C14</f>
        <v>401A</v>
      </c>
      <c r="D14" s="9" t="str">
        <f>'1'!D14</f>
        <v>IIND</v>
      </c>
      <c r="E14" s="9">
        <f>'1'!E14</f>
        <v>28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FISICA</v>
      </c>
      <c r="B15" s="9"/>
      <c r="C15" s="9" t="str">
        <f>'1'!C15</f>
        <v>401B</v>
      </c>
      <c r="D15" s="9" t="str">
        <f>'1'!D15</f>
        <v>IIND</v>
      </c>
      <c r="E15" s="9">
        <f>'1'!E15</f>
        <v>28</v>
      </c>
      <c r="F15" s="9"/>
      <c r="G15" s="9"/>
      <c r="H15" s="10">
        <f t="shared" si="0"/>
        <v>0</v>
      </c>
      <c r="I15" s="9">
        <f t="shared" si="1"/>
        <v>28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56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56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9" t="s">
        <v>25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5">
      <c r="A32" s="12"/>
    </row>
    <row r="33" spans="1:10" ht="13" x14ac:dyDescent="0.3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5">
      <c r="B34" s="33"/>
      <c r="C34" s="33"/>
      <c r="D34" s="33"/>
      <c r="G34" s="34"/>
      <c r="H34" s="34"/>
      <c r="I34" s="34"/>
      <c r="J34" s="34"/>
    </row>
    <row r="35" spans="1:10" hidden="1" x14ac:dyDescent="0.25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5"/>
    <row r="37" spans="1:10" ht="45" customHeight="1" x14ac:dyDescent="0.25">
      <c r="B37" s="27" t="str">
        <f>B10</f>
        <v>DR. OSCAR TAXILAGA ZETINA</v>
      </c>
      <c r="C37" s="27"/>
      <c r="D37" s="27"/>
      <c r="E37" s="13"/>
      <c r="F37" s="13"/>
      <c r="G37" s="27"/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Oscar Taxilaga Zetina</cp:lastModifiedBy>
  <cp:revision/>
  <dcterms:created xsi:type="dcterms:W3CDTF">2021-11-22T14:45:25Z</dcterms:created>
  <dcterms:modified xsi:type="dcterms:W3CDTF">2025-03-06T03:50:58Z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31552487-6e7b-4c9e-9100-2dafb6c9a690</vt:lpwstr>
  </property>
</Properties>
</file>