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OTZ\"/>
    </mc:Choice>
  </mc:AlternateContent>
  <xr:revisionPtr revIDLastSave="0" documentId="8_{EE8ED736-1338-48F4-8B60-5BC7BCA46FF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K28" i="10"/>
  <c r="F28" i="10"/>
  <c r="E28" i="10"/>
  <c r="I14" i="10"/>
  <c r="I15" i="22" l="1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<sst xmlns="http://schemas.openxmlformats.org/spreadsheetml/2006/main" count="173" uniqueCount="43">
  <si>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</si>
  <si>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</si>
  <si>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</si>
  <si>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</si>
  <si>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</si>
  <si>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</si>
  <si>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</si>
  <si>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</si>
  <si>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</si>
  <si>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</si>
  <si>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</si>
  <si>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</si>
  <si>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</si>
  <si>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</si>
  <si>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</si>
  <si>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</si>
  <si>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</si>
  <si>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</si>
  <si>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</si>
  <si>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</si>
  <si>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</si>
  <si>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</si>
  <si>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</si>
  <si>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</si>
  <si>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</si>
  <si>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</si>
  <si>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</si>
  <si>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</si>
  <si>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</si>
  <si>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</si>
  <si>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</si>
  <si>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</si>
  <si>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FEBRERO-JUNIO 2025</t>
  </si>
  <si>
    <t>DR. OSCAR TAXILAGA ZETINA</t>
  </si>
  <si>
    <t>FISICA</t>
  </si>
  <si>
    <t>401A</t>
  </si>
  <si>
    <t>401B</t>
  </si>
  <si>
    <t>IIND</t>
  </si>
  <si>
    <t>INGENIERIA INDUSTRIAL</t>
  </si>
  <si>
    <t>LIC. FLOR ILIANA CHONTAL PELAYO</t>
  </si>
  <si>
    <t>DEPTO CIENCIAS BASICAS</t>
  </si>
  <si>
    <t>II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</si>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</sst>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29882</xdr:colOff>
      <xdr:row>30</xdr:row>
      <xdr:rowOff>104587</xdr:rowOff>
    </xdr:from>
    <xdr:to>
      <xdr:col>3</xdr:col>
      <xdr:colOff>707976</xdr:colOff>
      <xdr:row>36</xdr:row>
      <xdr:rowOff>560790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F3E9CFB-C8AF-490E-A909-8357A15F6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6947646"/>
          <a:ext cx="678094" cy="171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2" zoomScale="85" zoomScaleNormal="85" zoomScaleSheetLayoutView="100" workbookViewId="0">
      <selection activeCell="N28" sqref="N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1.44140625" style="21"/>
    <col min="14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 t="s">
        <v>38</v>
      </c>
      <c r="F6" s="46"/>
      <c r="G6" s="46"/>
      <c r="H6" s="46"/>
      <c r="I6" s="3"/>
      <c r="J6" s="3"/>
      <c r="K6" s="3"/>
      <c r="L6" s="3"/>
      <c r="M6" s="22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4">
        <v>1</v>
      </c>
      <c r="C8" s="34"/>
      <c r="D8" s="14" t="s">
        <v>4</v>
      </c>
      <c r="E8" s="5">
        <v>2</v>
      </c>
      <c r="G8" s="4" t="s">
        <v>5</v>
      </c>
      <c r="H8" s="5">
        <v>1</v>
      </c>
      <c r="I8" s="42" t="s">
        <v>6</v>
      </c>
      <c r="J8" s="42"/>
      <c r="K8" s="42"/>
      <c r="L8" s="34" t="s">
        <v>32</v>
      </c>
      <c r="M8" s="34"/>
      <c r="N8" s="34"/>
    </row>
    <row r="10" spans="1:14" x14ac:dyDescent="0.25">
      <c r="A10" s="4" t="s">
        <v>7</v>
      </c>
      <c r="B10" s="34" t="s">
        <v>33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/>
      <c r="K12" s="29" t="s">
        <v>17</v>
      </c>
      <c r="L12" s="29" t="s">
        <v>18</v>
      </c>
      <c r="M12" s="35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6"/>
      <c r="N13" s="38"/>
    </row>
    <row r="14" spans="1:14" s="11" customFormat="1" x14ac:dyDescent="0.25">
      <c r="A14" s="8" t="s">
        <v>34</v>
      </c>
      <c r="B14" s="9" t="s">
        <v>20</v>
      </c>
      <c r="C14" s="9" t="s">
        <v>35</v>
      </c>
      <c r="D14" s="9" t="s">
        <v>37</v>
      </c>
      <c r="E14" s="9">
        <v>28</v>
      </c>
      <c r="F14" s="9">
        <v>20</v>
      </c>
      <c r="G14" s="9"/>
      <c r="H14" s="10"/>
      <c r="I14" s="9">
        <f t="shared" ref="I14:I28" si="0">(E14-SUM(F14:G14))-K14</f>
        <v>8</v>
      </c>
      <c r="J14" s="10"/>
      <c r="K14" s="9"/>
      <c r="L14" s="10"/>
      <c r="M14" s="24"/>
      <c r="N14" s="15"/>
    </row>
    <row r="15" spans="1:14" s="11" customFormat="1" x14ac:dyDescent="0.25">
      <c r="A15" s="8" t="s">
        <v>34</v>
      </c>
      <c r="B15" s="9" t="s">
        <v>20</v>
      </c>
      <c r="C15" s="9" t="s">
        <v>36</v>
      </c>
      <c r="D15" s="9" t="s">
        <v>37</v>
      </c>
      <c r="E15" s="9">
        <v>28</v>
      </c>
      <c r="F15" s="9">
        <v>4</v>
      </c>
      <c r="G15" s="9"/>
      <c r="H15" s="10"/>
      <c r="I15" s="9">
        <v>24</v>
      </c>
      <c r="J15" s="10"/>
      <c r="K15" s="9"/>
      <c r="L15" s="10"/>
      <c r="M15" s="24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3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3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3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3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3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3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24</v>
      </c>
      <c r="G28" s="17"/>
      <c r="H28" s="18"/>
      <c r="I28" s="17">
        <f t="shared" si="0"/>
        <v>32</v>
      </c>
      <c r="J28" s="18"/>
      <c r="K28" s="17">
        <f>SUM(K14:K27)</f>
        <v>0</v>
      </c>
      <c r="L28" s="18">
        <f t="shared" ref="L28" si="1">K28/E28</f>
        <v>0</v>
      </c>
      <c r="M28" s="25"/>
      <c r="N28" s="19"/>
    </row>
    <row r="30" spans="1:18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8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8" t="s">
        <v>39</v>
      </c>
      <c r="H37" s="28"/>
      <c r="I37" s="28"/>
      <c r="J37" s="28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N34" sqref="N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 t="s">
        <v>40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2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FEBRERO-JUNIO 2025</v>
      </c>
      <c r="M8" s="34"/>
      <c r="N8" s="34"/>
    </row>
    <row r="10" spans="1:14" x14ac:dyDescent="0.25">
      <c r="A10" s="4" t="s">
        <v>7</v>
      </c>
      <c r="B10" s="34" t="str">
        <f>'1'!B10</f>
        <v>DR. OSCAR TAXILAGA ZETINA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x14ac:dyDescent="0.25">
      <c r="A14" s="9" t="str">
        <f>'1'!A14</f>
        <v>FISICA</v>
      </c>
      <c r="B14" s="9" t="s">
        <v>41</v>
      </c>
      <c r="C14" s="9" t="str">
        <f>'1'!C14</f>
        <v>401A</v>
      </c>
      <c r="D14" s="9" t="str">
        <f>'1'!D14</f>
        <v>IIND</v>
      </c>
      <c r="E14" s="9">
        <f>'1'!E14</f>
        <v>28</v>
      </c>
      <c r="F14" s="9">
        <v>20</v>
      </c>
      <c r="G14" s="9"/>
      <c r="H14" s="10"/>
      <c r="I14" s="9">
        <f t="shared" ref="I14:I28" si="0">(E14-SUM(F14:G14))-K14</f>
        <v>8</v>
      </c>
      <c r="J14" s="10"/>
      <c r="K14" s="9">
        <v>0</v>
      </c>
      <c r="L14" s="10">
        <v>0</v>
      </c>
      <c r="M14" s="9">
        <v>73</v>
      </c>
      <c r="N14" s="15">
        <v>0.68</v>
      </c>
    </row>
    <row r="15" spans="1:14" s="11" customFormat="1" x14ac:dyDescent="0.25">
      <c r="A15" s="9" t="str">
        <f>'1'!A15</f>
        <v>FISICA</v>
      </c>
      <c r="B15" s="9" t="s">
        <v>41</v>
      </c>
      <c r="C15" s="9" t="str">
        <f>'1'!C15</f>
        <v>401B</v>
      </c>
      <c r="D15" s="9" t="str">
        <f>'1'!D15</f>
        <v>IIND</v>
      </c>
      <c r="E15" s="9">
        <f>'1'!E15</f>
        <v>28</v>
      </c>
      <c r="F15" s="9">
        <v>9</v>
      </c>
      <c r="G15" s="9"/>
      <c r="H15" s="10"/>
      <c r="I15" s="9">
        <f t="shared" si="0"/>
        <v>19</v>
      </c>
      <c r="J15" s="10"/>
      <c r="K15" s="9">
        <v>0</v>
      </c>
      <c r="L15" s="10">
        <v>0</v>
      </c>
      <c r="M15" s="9">
        <v>50</v>
      </c>
      <c r="N15" s="15">
        <v>0.46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29</v>
      </c>
      <c r="G28" s="17">
        <f>SUM(G14:G27)</f>
        <v>0</v>
      </c>
      <c r="H28" s="18"/>
      <c r="I28" s="17">
        <f t="shared" si="0"/>
        <v>27</v>
      </c>
      <c r="J28" s="18"/>
      <c r="K28" s="17">
        <f>SUM(K14:K27)</f>
        <v>0</v>
      </c>
      <c r="L28" s="18"/>
      <c r="M28" s="17">
        <f>AVERAGE(M14:M27)</f>
        <v>61.5</v>
      </c>
      <c r="N28" s="19">
        <f>AVERAGE(N14:N27)</f>
        <v>0.57000000000000006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7" t="s">
        <v>42</v>
      </c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U28" sqref="U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3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FEBRERO-JUNIO 2025</v>
      </c>
      <c r="M8" s="34"/>
      <c r="N8" s="34"/>
    </row>
    <row r="10" spans="1:14" x14ac:dyDescent="0.25">
      <c r="A10" s="4" t="s">
        <v>7</v>
      </c>
      <c r="B10" s="34" t="str">
        <f>'1'!B10</f>
        <v>DR. OSCAR TAXILAGA ZETINA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/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>
        <v>4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FEBRERO-JUNIO 2025</v>
      </c>
      <c r="M8" s="34"/>
      <c r="N8" s="34"/>
    </row>
    <row r="10" spans="1:14" x14ac:dyDescent="0.25">
      <c r="A10" s="4" t="s">
        <v>7</v>
      </c>
      <c r="B10" s="34" t="str">
        <f>'1'!B10</f>
        <v>DR. OSCAR TAXILAGA ZETINA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32" t="s">
        <v>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x14ac:dyDescent="0.25">
      <c r="A6" s="45" t="s">
        <v>2</v>
      </c>
      <c r="B6" s="45"/>
      <c r="C6" s="45"/>
      <c r="D6" s="45"/>
      <c r="E6" s="46" t="s">
        <v>30</v>
      </c>
      <c r="F6" s="46"/>
      <c r="G6" s="46"/>
      <c r="H6" s="46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4" t="s">
        <v>28</v>
      </c>
      <c r="C8" s="34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42" t="s">
        <v>6</v>
      </c>
      <c r="J8" s="42"/>
      <c r="K8" s="42"/>
      <c r="L8" s="34" t="str">
        <f>'1'!L8</f>
        <v>FEBRERO-JUNIO 2025</v>
      </c>
      <c r="M8" s="34"/>
      <c r="N8" s="34"/>
    </row>
    <row r="10" spans="1:14" x14ac:dyDescent="0.25">
      <c r="A10" s="4" t="s">
        <v>7</v>
      </c>
      <c r="B10" s="34" t="str">
        <f>'1'!B10</f>
        <v>DR. OSCAR TAXILAGA ZETINA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43" t="s">
        <v>8</v>
      </c>
      <c r="B12" s="40" t="s">
        <v>9</v>
      </c>
      <c r="C12" s="40" t="s">
        <v>10</v>
      </c>
      <c r="D12" s="29" t="s">
        <v>11</v>
      </c>
      <c r="E12" s="29" t="s">
        <v>12</v>
      </c>
      <c r="F12" s="29" t="s">
        <v>13</v>
      </c>
      <c r="G12" s="29"/>
      <c r="H12" s="29" t="s">
        <v>14</v>
      </c>
      <c r="I12" s="29" t="s">
        <v>15</v>
      </c>
      <c r="J12" s="29" t="s">
        <v>16</v>
      </c>
      <c r="K12" s="29" t="s">
        <v>17</v>
      </c>
      <c r="L12" s="29" t="s">
        <v>18</v>
      </c>
      <c r="M12" s="29" t="s">
        <v>19</v>
      </c>
      <c r="N12" s="37" t="s">
        <v>20</v>
      </c>
    </row>
    <row r="13" spans="1:14" x14ac:dyDescent="0.25">
      <c r="A13" s="44"/>
      <c r="B13" s="41"/>
      <c r="C13" s="41"/>
      <c r="D13" s="30"/>
      <c r="E13" s="30"/>
      <c r="F13" s="7" t="s">
        <v>21</v>
      </c>
      <c r="G13" s="7" t="s">
        <v>22</v>
      </c>
      <c r="H13" s="30"/>
      <c r="I13" s="30"/>
      <c r="J13" s="30"/>
      <c r="K13" s="30"/>
      <c r="L13" s="30"/>
      <c r="M13" s="30"/>
      <c r="N13" s="38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9" t="s">
        <v>25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2" spans="1:14" x14ac:dyDescent="0.25">
      <c r="A32" s="12"/>
    </row>
    <row r="33" spans="1:10" x14ac:dyDescent="0.25">
      <c r="B33" s="31" t="s">
        <v>26</v>
      </c>
      <c r="C33" s="31"/>
      <c r="D33" s="31"/>
      <c r="G33" s="32" t="s">
        <v>27</v>
      </c>
      <c r="H33" s="32"/>
      <c r="I33" s="32"/>
      <c r="J33" s="32"/>
    </row>
    <row r="34" spans="1:10" ht="62.25" customHeight="1" x14ac:dyDescent="0.25">
      <c r="B34" s="33"/>
      <c r="C34" s="33"/>
      <c r="D34" s="33"/>
      <c r="G34" s="34"/>
      <c r="H34" s="34"/>
      <c r="I34" s="34"/>
      <c r="J34" s="34"/>
    </row>
    <row r="35" spans="1:10" hidden="1" x14ac:dyDescent="0.25">
      <c r="A35" s="26" t="e">
        <v>#REF!</v>
      </c>
      <c r="B35" s="26"/>
      <c r="C35" s="6"/>
      <c r="E35" s="26"/>
      <c r="F35" s="26"/>
      <c r="G35" s="26"/>
      <c r="H35" s="26"/>
    </row>
    <row r="36" spans="1:10" hidden="1" x14ac:dyDescent="0.25"/>
    <row r="37" spans="1:10" ht="45" customHeight="1" x14ac:dyDescent="0.25">
      <c r="B37" s="27" t="str">
        <f>B10</f>
        <v>DR. OSCAR TAXILAGA ZETINA</v>
      </c>
      <c r="C37" s="27"/>
      <c r="D37" s="27"/>
      <c r="E37" s="13"/>
      <c r="F37" s="13"/>
      <c r="G37" s="27"/>
      <c r="H37" s="27"/>
      <c r="I37" s="27"/>
      <c r="J37" s="27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2025-04-05T01:19:16Z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31552487-6e7b-4c9e-9100-2dafb6c9a690</vt:lpwstr>
  </property>
</Properties>
</file>