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"/>
    </mc:Choice>
  </mc:AlternateContent>
  <xr:revisionPtr revIDLastSave="0" documentId="8_{3DA47C79-6FC0-46FC-8732-20A45055BC5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LECTRO" sheetId="1" r:id="rId1"/>
    <sheet name="GESTION" sheetId="3" r:id="rId2"/>
    <sheet name="MATERIA 3" sheetId="4" r:id="rId3"/>
    <sheet name="MATERIA 4" sheetId="5" r:id="rId4"/>
    <sheet name="MATERIA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0" i="3" l="1"/>
  <c r="AG70" i="3"/>
  <c r="AF68" i="3"/>
  <c r="AE68" i="3"/>
  <c r="AD68" i="3"/>
  <c r="AC68" i="3"/>
  <c r="AF67" i="3"/>
  <c r="AF70" i="3" s="1"/>
  <c r="AE67" i="3"/>
  <c r="AD67" i="3"/>
  <c r="AD70" i="3" s="1"/>
  <c r="AC67" i="3"/>
  <c r="AF66" i="3"/>
  <c r="AF69" i="3" s="1"/>
  <c r="AE66" i="3"/>
  <c r="AE69" i="3" s="1"/>
  <c r="AD66" i="3"/>
  <c r="AD69" i="3" s="1"/>
  <c r="AC66" i="3"/>
  <c r="AC69" i="3" s="1"/>
  <c r="AG41" i="3"/>
  <c r="U22" i="3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AG21" i="3"/>
  <c r="AG67" i="3" s="1"/>
  <c r="AC70" i="3" l="1"/>
  <c r="AE70" i="3"/>
  <c r="AG66" i="3"/>
  <c r="AG68" i="3"/>
  <c r="AG69" i="3" l="1"/>
  <c r="N9" i="1" l="1"/>
  <c r="N29" i="1" l="1"/>
  <c r="Q9" i="4"/>
  <c r="P56" i="6" l="1"/>
  <c r="O56" i="6"/>
  <c r="N56" i="6"/>
  <c r="M56" i="6"/>
  <c r="M57" i="6" s="1"/>
  <c r="L56" i="6"/>
  <c r="K56" i="6"/>
  <c r="J56" i="6"/>
  <c r="P55" i="6"/>
  <c r="P58" i="6" s="1"/>
  <c r="O55" i="6"/>
  <c r="N55" i="6"/>
  <c r="N58" i="6"/>
  <c r="M55" i="6"/>
  <c r="L55" i="6"/>
  <c r="L58" i="6"/>
  <c r="K55" i="6"/>
  <c r="K58" i="6" s="1"/>
  <c r="J55" i="6"/>
  <c r="J58" i="6"/>
  <c r="P54" i="6"/>
  <c r="P57" i="6" s="1"/>
  <c r="O54" i="6"/>
  <c r="O57" i="6"/>
  <c r="N54" i="6"/>
  <c r="N57" i="6" s="1"/>
  <c r="M54" i="6"/>
  <c r="L54" i="6"/>
  <c r="L57" i="6" s="1"/>
  <c r="K54" i="6"/>
  <c r="K57" i="6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55" i="6" s="1"/>
  <c r="Q10" i="6"/>
  <c r="B10" i="6"/>
  <c r="B11" i="6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5"/>
  <c r="O56" i="5"/>
  <c r="O57" i="5" s="1"/>
  <c r="N56" i="5"/>
  <c r="M56" i="5"/>
  <c r="L56" i="5"/>
  <c r="K56" i="5"/>
  <c r="K57" i="5" s="1"/>
  <c r="J56" i="5"/>
  <c r="P55" i="5"/>
  <c r="P58" i="5"/>
  <c r="O55" i="5"/>
  <c r="O58" i="5" s="1"/>
  <c r="N55" i="5"/>
  <c r="N58" i="5"/>
  <c r="M55" i="5"/>
  <c r="M58" i="5" s="1"/>
  <c r="L55" i="5"/>
  <c r="L58" i="5"/>
  <c r="K55" i="5"/>
  <c r="K58" i="5" s="1"/>
  <c r="J55" i="5"/>
  <c r="J58" i="5"/>
  <c r="P54" i="5"/>
  <c r="P57" i="5" s="1"/>
  <c r="O54" i="5"/>
  <c r="N54" i="5"/>
  <c r="N57" i="5" s="1"/>
  <c r="M54" i="5"/>
  <c r="M57" i="5"/>
  <c r="L54" i="5"/>
  <c r="L57" i="5" s="1"/>
  <c r="K54" i="5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56" i="5" s="1"/>
  <c r="Q10" i="5"/>
  <c r="B10" i="5"/>
  <c r="B11" i="5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M58" i="4" s="1"/>
  <c r="L56" i="4"/>
  <c r="L58" i="4" s="1"/>
  <c r="K56" i="4"/>
  <c r="J56" i="4"/>
  <c r="P55" i="4"/>
  <c r="P58" i="4"/>
  <c r="O55" i="4"/>
  <c r="O58" i="4"/>
  <c r="N55" i="4"/>
  <c r="N58" i="4"/>
  <c r="M55" i="4"/>
  <c r="L55" i="4"/>
  <c r="K55" i="4"/>
  <c r="K58" i="4"/>
  <c r="J55" i="4"/>
  <c r="P54" i="4"/>
  <c r="P57" i="4" s="1"/>
  <c r="O54" i="4"/>
  <c r="O57" i="4"/>
  <c r="N54" i="4"/>
  <c r="N57" i="4" s="1"/>
  <c r="M54" i="4"/>
  <c r="M57" i="4"/>
  <c r="L54" i="4"/>
  <c r="L57" i="4" s="1"/>
  <c r="K54" i="4"/>
  <c r="K57" i="4"/>
  <c r="J54" i="4"/>
  <c r="J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/>
  <c r="B12" i="4"/>
  <c r="B13" i="4" s="1"/>
  <c r="B14" i="4" s="1"/>
  <c r="B15" i="4" s="1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J58" i="3" s="1"/>
  <c r="P54" i="3"/>
  <c r="O54" i="3"/>
  <c r="N54" i="3"/>
  <c r="N57" i="3" s="1"/>
  <c r="M54" i="3"/>
  <c r="M57" i="3" s="1"/>
  <c r="L54" i="3"/>
  <c r="K54" i="3"/>
  <c r="J54" i="3"/>
  <c r="J57" i="3" s="1"/>
  <c r="Q27" i="3"/>
  <c r="B10" i="3"/>
  <c r="B11" i="3"/>
  <c r="B12" i="3"/>
  <c r="B13" i="3"/>
  <c r="B14" i="3" s="1"/>
  <c r="B15" i="3" s="1"/>
  <c r="B16" i="3" s="1"/>
  <c r="B17" i="3" s="1"/>
  <c r="B18" i="3" s="1"/>
  <c r="B19" i="3" s="1"/>
  <c r="B20" i="3" s="1"/>
  <c r="B21" i="3"/>
  <c r="B22" i="3" s="1"/>
  <c r="B23" i="3" s="1"/>
  <c r="B24" i="3" s="1"/>
  <c r="B25" i="3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O58" i="6"/>
  <c r="Q54" i="6"/>
  <c r="Q54" i="5"/>
  <c r="J58" i="4"/>
  <c r="Q55" i="4"/>
  <c r="K56" i="1"/>
  <c r="L56" i="1"/>
  <c r="M56" i="1"/>
  <c r="N58" i="1"/>
  <c r="J56" i="1"/>
  <c r="K55" i="1"/>
  <c r="L55" i="1"/>
  <c r="M55" i="1"/>
  <c r="K54" i="1"/>
  <c r="L54" i="1"/>
  <c r="M54" i="1"/>
  <c r="J55" i="1"/>
  <c r="J54" i="1"/>
  <c r="O58" i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43" i="1" s="1"/>
  <c r="Q54" i="4" l="1"/>
  <c r="Q56" i="4"/>
  <c r="Q58" i="4"/>
  <c r="Q57" i="5"/>
  <c r="Q55" i="5"/>
  <c r="Q58" i="5" s="1"/>
  <c r="L58" i="3"/>
  <c r="K58" i="3"/>
  <c r="M58" i="6"/>
  <c r="K57" i="3"/>
  <c r="Q56" i="6"/>
  <c r="Q58" i="6" s="1"/>
  <c r="L57" i="3"/>
  <c r="M58" i="3"/>
  <c r="O58" i="3"/>
  <c r="O57" i="3"/>
  <c r="P57" i="3"/>
  <c r="M58" i="1"/>
  <c r="L57" i="1"/>
  <c r="L58" i="1"/>
  <c r="M57" i="1"/>
  <c r="J58" i="1"/>
  <c r="K57" i="1"/>
  <c r="K58" i="1"/>
  <c r="N58" i="3"/>
  <c r="P58" i="3"/>
  <c r="Q55" i="3"/>
  <c r="N55" i="1"/>
  <c r="N54" i="1"/>
  <c r="N56" i="1"/>
  <c r="J57" i="1"/>
  <c r="Q54" i="3"/>
  <c r="Q56" i="3"/>
  <c r="Q57" i="6" l="1"/>
  <c r="Q57" i="4"/>
  <c r="Q58" i="3"/>
  <c r="N57" i="1"/>
  <c r="P58" i="1"/>
  <c r="Q57" i="3"/>
</calcChain>
</file>

<file path=xl/sharedStrings.xml><?xml version="1.0" encoding="utf-8"?>
<sst xmlns="http://schemas.openxmlformats.org/spreadsheetml/2006/main" count="308" uniqueCount="175">
  <si>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</si>
  <si>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</si>
  <si>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</si>
  <si>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</si>
  <si>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</si>
  <si>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</si>
  <si>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</si>
  <si>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</si>
  <si>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</si>
  <si>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</si>
  <si>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</si>
  <si>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</si>
  <si>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</si>
  <si>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</si>
  <si>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</si>
  <si>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</si>
  <si>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</si>
  <si>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</si>
  <si>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</si>
  <si>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</si>
  <si>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</si>
  <si>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</si>
  <si>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</si>
  <si>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</si>
  <si>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DESARROLLO SUSTENTABLE</t>
  </si>
  <si>
    <t>LIC ANGEL HERNANDEZ SANCHEZ</t>
  </si>
  <si>
    <t>FEB-JULIO 2023</t>
  </si>
  <si>
    <t>405C</t>
  </si>
  <si>
    <t>211U0211</t>
  </si>
  <si>
    <t>BAXIN NIETO VANYELI ALEJANDRA</t>
  </si>
  <si>
    <t>211U0220</t>
  </si>
  <si>
    <t>CASAS PIO MONSERRATH</t>
  </si>
  <si>
    <t>211U0238</t>
  </si>
  <si>
    <t>GUTIERREZ ARRES ANGEL EMMANUEL</t>
  </si>
  <si>
    <t>211U0244</t>
  </si>
  <si>
    <t>LOPEZ AGUILERA MIXZY YANITH</t>
  </si>
  <si>
    <t>211U0248</t>
  </si>
  <si>
    <t>MACARIO VELAZCO JOSE ALBERTO</t>
  </si>
  <si>
    <t>211U0257</t>
  </si>
  <si>
    <t>OSTO MACARIO NADIA DEL ROSARIO</t>
  </si>
  <si>
    <t>211U0258</t>
  </si>
  <si>
    <t>PAVON BLANCO MIGUEL ANGEL</t>
  </si>
  <si>
    <t>211U0262</t>
  </si>
  <si>
    <t>POLITO BARRAGAN ERICK</t>
  </si>
  <si>
    <t>211U0263</t>
  </si>
  <si>
    <t>POLITO MIXTEGA LIZBETH DEL CARMEN</t>
  </si>
  <si>
    <t>211U0264</t>
  </si>
  <si>
    <t>POMPEYO TEPACH LETHZY YARELI</t>
  </si>
  <si>
    <t>211U0619</t>
  </si>
  <si>
    <t>PONCIANO MALAGA KARLA OLIVIA</t>
  </si>
  <si>
    <t>211U0653</t>
  </si>
  <si>
    <t>RAMIREZ PEREZ ADOLFO</t>
  </si>
  <si>
    <t>211U0269</t>
  </si>
  <si>
    <t>REYES DOMINGUEZ LUCERO DE LOS ANGELES</t>
  </si>
  <si>
    <t>211U0277</t>
  </si>
  <si>
    <t>TEGOMA GONZALEZ DAIRA</t>
  </si>
  <si>
    <t>211U0283</t>
  </si>
  <si>
    <t>VAZQUEZ CHAPOL KARLA LARISSA</t>
  </si>
  <si>
    <t>211U0285</t>
  </si>
  <si>
    <t>VELAZCO BAXIN MIGUEL ANGEL</t>
  </si>
  <si>
    <t>211U0287</t>
  </si>
  <si>
    <t>XOLO CARDENAS VIRIDIANA</t>
  </si>
  <si>
    <t>211U0288</t>
  </si>
  <si>
    <t>XOLO SANTOS ANGELICA</t>
  </si>
  <si>
    <t>5 05 2023</t>
  </si>
  <si>
    <t>FEBRERO- JUNIO 20205</t>
  </si>
  <si>
    <t>202B</t>
  </si>
  <si>
    <t xml:space="preserve">CALCULO INTEGRAL </t>
  </si>
  <si>
    <t>241U0075</t>
  </si>
  <si>
    <t>ARELLANO VAZQUEZ ANGEL DAVID</t>
  </si>
  <si>
    <t>241U0076</t>
  </si>
  <si>
    <t>ARROYO CASTILLO JAIRO</t>
  </si>
  <si>
    <t>BAXIN BAEZ GIBRAN GAEL</t>
  </si>
  <si>
    <t>241U0079</t>
  </si>
  <si>
    <t>241U0077</t>
  </si>
  <si>
    <t>BUSTAMANTE PONCIANO GERARDO</t>
  </si>
  <si>
    <t>241UOO80</t>
  </si>
  <si>
    <t>CALDELA BUSTAMANTE EDGAR</t>
  </si>
  <si>
    <t>CONSTANTINO MENDOZA RAQUEL YAMILET</t>
  </si>
  <si>
    <t>241U0083</t>
  </si>
  <si>
    <t>COPETE MINQUIZ JUAN ISAAC</t>
  </si>
  <si>
    <t>241U0084</t>
  </si>
  <si>
    <t>COTA SIXTEGA JUAN</t>
  </si>
  <si>
    <t>241U0086</t>
  </si>
  <si>
    <t>CRUZ XOLO JAVIER</t>
  </si>
  <si>
    <t>241U0087</t>
  </si>
  <si>
    <t>DOMINGUEZ HERNANDEZ ELIAN IMANOL</t>
  </si>
  <si>
    <t>241U0090</t>
  </si>
  <si>
    <t>ESCALERA FISCAL LEONARDO</t>
  </si>
  <si>
    <t>241U0091</t>
  </si>
  <si>
    <t>GONZALEZ GALLARDO GANDHI DANYAEL</t>
  </si>
  <si>
    <t>241U0096</t>
  </si>
  <si>
    <t>GONZALEZ MARCIAL DIEGO</t>
  </si>
  <si>
    <t>241U0094</t>
  </si>
  <si>
    <t>GONZALEZ RODRIGUEZ ABNER</t>
  </si>
  <si>
    <t>241U0095</t>
  </si>
  <si>
    <t>HERNANDEZ CASTILLO AXEL</t>
  </si>
  <si>
    <t>241U0097</t>
  </si>
  <si>
    <t>HERNANDEZ FLORES SANTIAGO</t>
  </si>
  <si>
    <t>241U0099</t>
  </si>
  <si>
    <t>LEON CRUZ MARTIN ALEJANDRO</t>
  </si>
  <si>
    <t>241U0103</t>
  </si>
  <si>
    <t>LINARES ANOTA CRISTHOFER</t>
  </si>
  <si>
    <t>241U0104</t>
  </si>
  <si>
    <t>MALAGA TEMICH JULIO ANTONIO</t>
  </si>
  <si>
    <t>231U0114</t>
  </si>
  <si>
    <t>MARTINEZ CALDELAS KIMBERLY GUADALUPE</t>
  </si>
  <si>
    <t>241U0107</t>
  </si>
  <si>
    <t>MENDEZ GALVAN BENJAMIN</t>
  </si>
  <si>
    <t>241U0114</t>
  </si>
  <si>
    <t xml:space="preserve">MIROS XOLO JOSE MANUEL </t>
  </si>
  <si>
    <t>214U0112</t>
  </si>
  <si>
    <t>ORTEGA CABRERA ALEXIS DE JESUS</t>
  </si>
  <si>
    <t>221U0166</t>
  </si>
  <si>
    <t>ORTIZ LUCIO ALEIDA MARIA</t>
  </si>
  <si>
    <t>231U0606</t>
  </si>
  <si>
    <t>PEREZ GARCIA JOSE RAMSES</t>
  </si>
  <si>
    <t>211U0612</t>
  </si>
  <si>
    <t xml:space="preserve">PEREZ HUERVO EVELYN </t>
  </si>
  <si>
    <t>241U0632</t>
  </si>
  <si>
    <t>RASCON HERNANDEZ ADAN DE JESUS</t>
  </si>
  <si>
    <t>241U0119</t>
  </si>
  <si>
    <t>RODRIGUEZ MORALES SHADI</t>
  </si>
  <si>
    <t>241U0121</t>
  </si>
  <si>
    <t>ROSAS APARICIO ANGEL ALEXANDER</t>
  </si>
  <si>
    <t>241U0123</t>
  </si>
  <si>
    <t>SANTOS ORTIZ ALDO BENJAMIN</t>
  </si>
  <si>
    <t>241U0126</t>
  </si>
  <si>
    <t>SOSME RAMOS  CARLOS ANTONIO</t>
  </si>
  <si>
    <t>241U0129</t>
  </si>
  <si>
    <t>TOM PAREDES FAVIO DE JESUS</t>
  </si>
  <si>
    <t>241U0132</t>
  </si>
  <si>
    <t xml:space="preserve">TOME AMBROS MARIA CONCEPCION </t>
  </si>
  <si>
    <t>241U0133</t>
  </si>
  <si>
    <t>TORIJAS BAXIN LUIS FERNANDO</t>
  </si>
  <si>
    <t>241U0134</t>
  </si>
  <si>
    <t>VILLEGAS CABAÑAS CHRISTOPHER</t>
  </si>
  <si>
    <t>241U0140</t>
  </si>
  <si>
    <t>NA</t>
  </si>
  <si>
    <t>CALCULO INTEGRAL</t>
  </si>
  <si>
    <t>207B</t>
  </si>
  <si>
    <t>241U0267</t>
  </si>
  <si>
    <t>AMBROS IXTEPAN FLORICELA</t>
  </si>
  <si>
    <t>241U0268</t>
  </si>
  <si>
    <t>AMBROS XOLO INGRID</t>
  </si>
  <si>
    <t>241U0269</t>
  </si>
  <si>
    <t>ANOTA SEBA FELIPE JESUS ABRAHAM</t>
  </si>
  <si>
    <t>241U0271</t>
  </si>
  <si>
    <t>BARRIOS CHAPOL JOSE ANTONIO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</si>
  <si>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</si>
  <si>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</si>
  <si>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</si>
  <si>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</si>
  <si>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</si>
  <si>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</si>
  <si>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241U0282</t>
  </si>
  <si>
    <t xml:space="preserve">CRUZ TEPACH JORGE ABRAHAM </t>
  </si>
  <si>
    <t>241U0290</t>
  </si>
  <si>
    <t>GUTIERREZ MELO LUIS</t>
  </si>
  <si>
    <t>241U0293</t>
  </si>
  <si>
    <t>HERNANDEZ TOTO LUIS ANGEL</t>
  </si>
  <si>
    <t>241U0298</t>
  </si>
  <si>
    <t xml:space="preserve">LOPEZ CANSINO JOLETH ESMERALDA </t>
  </si>
  <si>
    <t>241U0300</t>
  </si>
  <si>
    <t xml:space="preserve">MARTHEN GAMES ALICIA KARELIA </t>
  </si>
  <si>
    <t>241U0305</t>
  </si>
  <si>
    <t>MIROS LUCHO YAMILETH</t>
  </si>
  <si>
    <t>241U0307</t>
  </si>
  <si>
    <t xml:space="preserve">MORALES CAMPOS PEDRO GERARDO </t>
  </si>
  <si>
    <t>241U0309</t>
  </si>
  <si>
    <t>PAXTIAN CAPI MILAGROS JAMILETH</t>
  </si>
  <si>
    <t>241U0313</t>
  </si>
  <si>
    <t xml:space="preserve">PUCHETA ROSAS YUSLEYSI </t>
  </si>
  <si>
    <t>241U0319</t>
  </si>
  <si>
    <t>SEBA MORAN KEVIN 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</si>
</sst>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2"/>
  <sheetViews>
    <sheetView topLeftCell="B1" zoomScale="84" zoomScaleNormal="84" workbookViewId="0">
      <selection activeCell="W19" sqref="W19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11.44140625" customWidth="1"/>
    <col min="15" max="15" width="5.6640625" customWidth="1"/>
    <col min="16" max="16" width="8.6640625" customWidth="1"/>
    <col min="17" max="18" width="5.6640625" customWidth="1"/>
  </cols>
  <sheetData>
    <row r="2" spans="2:17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"/>
      <c r="Q2" s="2"/>
    </row>
    <row r="3" spans="2:17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  <c r="Q3" s="1"/>
    </row>
    <row r="4" spans="2:17" x14ac:dyDescent="0.3">
      <c r="C4" t="s">
        <v>0</v>
      </c>
      <c r="D4" s="35" t="s">
        <v>67</v>
      </c>
      <c r="E4" s="35"/>
      <c r="F4" s="35"/>
      <c r="G4" s="35"/>
      <c r="I4" t="s">
        <v>1</v>
      </c>
      <c r="J4" s="26" t="s">
        <v>66</v>
      </c>
      <c r="K4" s="26"/>
      <c r="M4" t="s">
        <v>2</v>
      </c>
      <c r="N4" s="16">
        <v>45810</v>
      </c>
    </row>
    <row r="5" spans="2:17" ht="6.75" customHeight="1" x14ac:dyDescent="0.3">
      <c r="D5" s="5"/>
      <c r="E5" s="5"/>
      <c r="F5" s="5"/>
      <c r="G5" s="5"/>
    </row>
    <row r="6" spans="2:17" x14ac:dyDescent="0.3">
      <c r="C6" t="s">
        <v>3</v>
      </c>
      <c r="D6" s="26" t="s">
        <v>65</v>
      </c>
      <c r="E6" s="26"/>
      <c r="F6" s="26"/>
      <c r="G6" s="26"/>
      <c r="I6" s="17" t="s">
        <v>22</v>
      </c>
      <c r="J6" s="17"/>
      <c r="K6" s="29" t="s">
        <v>25</v>
      </c>
      <c r="L6" s="29"/>
      <c r="M6" s="29"/>
      <c r="N6" s="29"/>
      <c r="O6" s="29"/>
    </row>
    <row r="7" spans="2:17" ht="11.25" customHeight="1" x14ac:dyDescent="0.3"/>
    <row r="8" spans="2:17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9" t="s">
        <v>23</v>
      </c>
    </row>
    <row r="9" spans="2:17" x14ac:dyDescent="0.3">
      <c r="B9" s="6">
        <v>1</v>
      </c>
      <c r="C9" s="6" t="s">
        <v>68</v>
      </c>
      <c r="D9" s="23" t="s">
        <v>69</v>
      </c>
      <c r="E9" s="24"/>
      <c r="F9" s="24"/>
      <c r="G9" s="24"/>
      <c r="H9" s="24"/>
      <c r="I9" s="25"/>
      <c r="J9" s="4"/>
      <c r="K9" s="4">
        <v>70</v>
      </c>
      <c r="L9" s="4">
        <v>70</v>
      </c>
      <c r="M9" s="4">
        <v>70</v>
      </c>
      <c r="N9" s="10">
        <f>SUM(J9:M9)/4</f>
        <v>52.5</v>
      </c>
    </row>
    <row r="10" spans="2:17" x14ac:dyDescent="0.3">
      <c r="B10" s="6">
        <f>B9+1</f>
        <v>2</v>
      </c>
      <c r="C10" s="6" t="s">
        <v>70</v>
      </c>
      <c r="D10" s="23" t="s">
        <v>71</v>
      </c>
      <c r="E10" s="24"/>
      <c r="F10" s="24"/>
      <c r="G10" s="24"/>
      <c r="H10" s="24"/>
      <c r="I10" s="25"/>
      <c r="J10" s="4"/>
      <c r="K10" s="4">
        <v>70</v>
      </c>
      <c r="L10" s="4">
        <v>70</v>
      </c>
      <c r="M10" s="4">
        <v>70</v>
      </c>
      <c r="N10" s="10">
        <v>35</v>
      </c>
    </row>
    <row r="11" spans="2:17" x14ac:dyDescent="0.3">
      <c r="B11" s="6">
        <f t="shared" ref="B11:B43" si="0">B10+1</f>
        <v>3</v>
      </c>
      <c r="C11" s="6" t="s">
        <v>74</v>
      </c>
      <c r="D11" s="23" t="s">
        <v>72</v>
      </c>
      <c r="E11" s="24"/>
      <c r="F11" s="24"/>
      <c r="G11" s="24"/>
      <c r="H11" s="24"/>
      <c r="I11" s="25"/>
      <c r="J11" s="4"/>
      <c r="K11" s="4">
        <v>80</v>
      </c>
      <c r="L11" s="4">
        <v>80</v>
      </c>
      <c r="M11" s="4">
        <v>70</v>
      </c>
      <c r="N11" s="10">
        <v>33</v>
      </c>
    </row>
    <row r="12" spans="2:17" x14ac:dyDescent="0.3">
      <c r="B12" s="6">
        <f t="shared" si="0"/>
        <v>4</v>
      </c>
      <c r="C12" s="6" t="s">
        <v>73</v>
      </c>
      <c r="D12" s="23" t="s">
        <v>75</v>
      </c>
      <c r="E12" s="24"/>
      <c r="F12" s="24"/>
      <c r="G12" s="24"/>
      <c r="H12" s="24"/>
      <c r="I12" s="25"/>
      <c r="J12" s="4"/>
      <c r="K12" s="4">
        <v>70</v>
      </c>
      <c r="L12" s="4">
        <v>70</v>
      </c>
      <c r="M12" s="4">
        <v>70</v>
      </c>
      <c r="N12" s="10">
        <v>33</v>
      </c>
    </row>
    <row r="13" spans="2:17" x14ac:dyDescent="0.3">
      <c r="B13" s="6">
        <f t="shared" si="0"/>
        <v>5</v>
      </c>
      <c r="C13" s="6" t="s">
        <v>76</v>
      </c>
      <c r="D13" s="23" t="s">
        <v>77</v>
      </c>
      <c r="E13" s="24"/>
      <c r="F13" s="24"/>
      <c r="G13" s="24"/>
      <c r="H13" s="24"/>
      <c r="I13" s="25"/>
      <c r="J13" s="4"/>
      <c r="K13" s="4">
        <v>90</v>
      </c>
      <c r="L13" s="4">
        <v>85</v>
      </c>
      <c r="M13" s="4">
        <v>70</v>
      </c>
      <c r="N13" s="10">
        <v>33</v>
      </c>
    </row>
    <row r="14" spans="2:17" x14ac:dyDescent="0.3">
      <c r="B14" s="6">
        <f t="shared" si="0"/>
        <v>6</v>
      </c>
      <c r="C14" s="6" t="s">
        <v>79</v>
      </c>
      <c r="D14" s="23" t="s">
        <v>78</v>
      </c>
      <c r="E14" s="24"/>
      <c r="F14" s="24"/>
      <c r="G14" s="24"/>
      <c r="H14" s="24"/>
      <c r="I14" s="25"/>
      <c r="J14" s="4"/>
      <c r="K14" s="4">
        <v>100</v>
      </c>
      <c r="L14" s="4">
        <v>100</v>
      </c>
      <c r="M14" s="4">
        <v>100</v>
      </c>
      <c r="N14" s="10">
        <v>33</v>
      </c>
    </row>
    <row r="15" spans="2:17" x14ac:dyDescent="0.3">
      <c r="B15" s="6">
        <f t="shared" si="0"/>
        <v>7</v>
      </c>
      <c r="C15" s="6" t="s">
        <v>81</v>
      </c>
      <c r="D15" s="23" t="s">
        <v>80</v>
      </c>
      <c r="E15" s="24"/>
      <c r="F15" s="24"/>
      <c r="G15" s="24"/>
      <c r="H15" s="24"/>
      <c r="I15" s="25"/>
      <c r="J15" s="4"/>
      <c r="K15" s="4">
        <v>80</v>
      </c>
      <c r="L15" s="4">
        <v>80</v>
      </c>
      <c r="M15" s="4">
        <v>90</v>
      </c>
      <c r="N15" s="10">
        <v>33</v>
      </c>
    </row>
    <row r="16" spans="2:17" x14ac:dyDescent="0.3">
      <c r="B16" s="6">
        <f t="shared" si="0"/>
        <v>8</v>
      </c>
      <c r="C16" s="6" t="s">
        <v>83</v>
      </c>
      <c r="D16" s="23" t="s">
        <v>82</v>
      </c>
      <c r="E16" s="24"/>
      <c r="F16" s="24"/>
      <c r="G16" s="24"/>
      <c r="H16" s="24"/>
      <c r="I16" s="25"/>
      <c r="J16" s="4"/>
      <c r="K16" s="4">
        <v>80</v>
      </c>
      <c r="L16" s="4">
        <v>80</v>
      </c>
      <c r="M16" s="4">
        <v>78</v>
      </c>
      <c r="N16" s="10">
        <v>33</v>
      </c>
    </row>
    <row r="17" spans="2:14" x14ac:dyDescent="0.3">
      <c r="B17" s="6">
        <f t="shared" si="0"/>
        <v>9</v>
      </c>
      <c r="C17" s="6" t="s">
        <v>85</v>
      </c>
      <c r="D17" s="23" t="s">
        <v>84</v>
      </c>
      <c r="E17" s="24"/>
      <c r="F17" s="24"/>
      <c r="G17" s="24"/>
      <c r="H17" s="24"/>
      <c r="I17" s="25"/>
      <c r="J17" s="4"/>
      <c r="K17" s="4">
        <v>90</v>
      </c>
      <c r="L17" s="4">
        <v>90</v>
      </c>
      <c r="M17" s="4">
        <v>80</v>
      </c>
      <c r="N17" s="10">
        <v>33</v>
      </c>
    </row>
    <row r="18" spans="2:14" x14ac:dyDescent="0.3">
      <c r="B18" s="6">
        <f t="shared" si="0"/>
        <v>10</v>
      </c>
      <c r="C18" s="6" t="s">
        <v>87</v>
      </c>
      <c r="D18" s="23" t="s">
        <v>86</v>
      </c>
      <c r="E18" s="24"/>
      <c r="F18" s="24"/>
      <c r="G18" s="24"/>
      <c r="H18" s="24"/>
      <c r="I18" s="25"/>
      <c r="J18" s="4"/>
      <c r="K18" s="4">
        <v>80</v>
      </c>
      <c r="L18" s="4">
        <v>80</v>
      </c>
      <c r="M18" s="4">
        <v>80</v>
      </c>
      <c r="N18" s="10">
        <v>33</v>
      </c>
    </row>
    <row r="19" spans="2:14" x14ac:dyDescent="0.3">
      <c r="B19" s="6">
        <f t="shared" si="0"/>
        <v>11</v>
      </c>
      <c r="C19" s="6" t="s">
        <v>89</v>
      </c>
      <c r="D19" s="23" t="s">
        <v>88</v>
      </c>
      <c r="E19" s="24"/>
      <c r="F19" s="24"/>
      <c r="G19" s="24"/>
      <c r="H19" s="24"/>
      <c r="I19" s="25"/>
      <c r="J19" s="4"/>
      <c r="K19" s="4">
        <v>100</v>
      </c>
      <c r="L19" s="4">
        <v>100</v>
      </c>
      <c r="M19" s="4">
        <v>100</v>
      </c>
      <c r="N19" s="10">
        <v>33</v>
      </c>
    </row>
    <row r="20" spans="2:14" x14ac:dyDescent="0.3">
      <c r="B20" s="6">
        <f t="shared" si="0"/>
        <v>12</v>
      </c>
      <c r="C20" s="6" t="s">
        <v>91</v>
      </c>
      <c r="D20" s="23" t="s">
        <v>90</v>
      </c>
      <c r="E20" s="24"/>
      <c r="F20" s="24"/>
      <c r="G20" s="24"/>
      <c r="H20" s="24"/>
      <c r="I20" s="25"/>
      <c r="J20" s="4"/>
      <c r="K20" s="4">
        <v>70</v>
      </c>
      <c r="L20" s="4">
        <v>70</v>
      </c>
      <c r="M20" s="4">
        <v>70</v>
      </c>
      <c r="N20" s="10">
        <v>33</v>
      </c>
    </row>
    <row r="21" spans="2:14" x14ac:dyDescent="0.3">
      <c r="B21" s="6">
        <f t="shared" si="0"/>
        <v>13</v>
      </c>
      <c r="C21" s="6" t="s">
        <v>93</v>
      </c>
      <c r="D21" s="23" t="s">
        <v>92</v>
      </c>
      <c r="E21" s="24"/>
      <c r="F21" s="24"/>
      <c r="G21" s="24"/>
      <c r="H21" s="24"/>
      <c r="I21" s="25"/>
      <c r="J21" s="4"/>
      <c r="K21" s="4" t="s">
        <v>138</v>
      </c>
      <c r="L21" s="4" t="s">
        <v>138</v>
      </c>
      <c r="M21" s="4" t="s">
        <v>138</v>
      </c>
      <c r="N21" s="10">
        <v>33</v>
      </c>
    </row>
    <row r="22" spans="2:14" x14ac:dyDescent="0.3">
      <c r="B22" s="6">
        <f t="shared" si="0"/>
        <v>14</v>
      </c>
      <c r="C22" s="6" t="s">
        <v>95</v>
      </c>
      <c r="D22" s="23" t="s">
        <v>94</v>
      </c>
      <c r="E22" s="24"/>
      <c r="F22" s="24"/>
      <c r="G22" s="24"/>
      <c r="H22" s="24"/>
      <c r="I22" s="25"/>
      <c r="J22" s="4"/>
      <c r="K22" s="4">
        <v>70</v>
      </c>
      <c r="L22" s="4">
        <v>70</v>
      </c>
      <c r="M22" s="4">
        <v>70</v>
      </c>
      <c r="N22" s="10">
        <v>33</v>
      </c>
    </row>
    <row r="23" spans="2:14" x14ac:dyDescent="0.3">
      <c r="B23" s="6">
        <f t="shared" si="0"/>
        <v>15</v>
      </c>
      <c r="C23" s="6" t="s">
        <v>97</v>
      </c>
      <c r="D23" s="23" t="s">
        <v>96</v>
      </c>
      <c r="E23" s="24"/>
      <c r="F23" s="24"/>
      <c r="G23" s="24"/>
      <c r="H23" s="24"/>
      <c r="I23" s="25"/>
      <c r="J23" s="4"/>
      <c r="K23" s="4">
        <v>80</v>
      </c>
      <c r="L23" s="4">
        <v>80</v>
      </c>
      <c r="M23" s="4">
        <v>78</v>
      </c>
      <c r="N23" s="10">
        <v>33</v>
      </c>
    </row>
    <row r="24" spans="2:14" x14ac:dyDescent="0.3">
      <c r="B24" s="6">
        <f t="shared" si="0"/>
        <v>16</v>
      </c>
      <c r="C24" s="6" t="s">
        <v>99</v>
      </c>
      <c r="D24" s="23" t="s">
        <v>98</v>
      </c>
      <c r="E24" s="24"/>
      <c r="F24" s="24"/>
      <c r="G24" s="24"/>
      <c r="H24" s="24"/>
      <c r="I24" s="25"/>
      <c r="J24" s="4"/>
      <c r="K24" s="4">
        <v>80</v>
      </c>
      <c r="L24" s="4">
        <v>80</v>
      </c>
      <c r="M24" s="4">
        <v>80</v>
      </c>
      <c r="N24" s="10">
        <v>23</v>
      </c>
    </row>
    <row r="25" spans="2:14" x14ac:dyDescent="0.3">
      <c r="B25" s="6">
        <f t="shared" si="0"/>
        <v>17</v>
      </c>
      <c r="C25" s="6" t="s">
        <v>101</v>
      </c>
      <c r="D25" s="23" t="s">
        <v>100</v>
      </c>
      <c r="E25" s="24"/>
      <c r="F25" s="24"/>
      <c r="G25" s="24"/>
      <c r="H25" s="24"/>
      <c r="I25" s="25"/>
      <c r="J25" s="4"/>
      <c r="K25" s="4">
        <v>80</v>
      </c>
      <c r="L25" s="4">
        <v>80</v>
      </c>
      <c r="M25" s="4">
        <v>80</v>
      </c>
      <c r="N25" s="10">
        <v>33</v>
      </c>
    </row>
    <row r="26" spans="2:14" x14ac:dyDescent="0.3">
      <c r="B26" s="6">
        <f t="shared" si="0"/>
        <v>18</v>
      </c>
      <c r="C26" s="6" t="s">
        <v>103</v>
      </c>
      <c r="D26" s="23" t="s">
        <v>102</v>
      </c>
      <c r="E26" s="24"/>
      <c r="F26" s="24"/>
      <c r="G26" s="24"/>
      <c r="H26" s="24"/>
      <c r="I26" s="25"/>
      <c r="J26" s="4"/>
      <c r="K26" s="4">
        <v>90</v>
      </c>
      <c r="L26" s="4">
        <v>90</v>
      </c>
      <c r="M26" s="4">
        <v>100</v>
      </c>
      <c r="N26" s="10">
        <v>0</v>
      </c>
    </row>
    <row r="27" spans="2:14" x14ac:dyDescent="0.3">
      <c r="B27" s="6">
        <f t="shared" si="0"/>
        <v>19</v>
      </c>
      <c r="C27" s="6" t="s">
        <v>105</v>
      </c>
      <c r="D27" s="23" t="s">
        <v>104</v>
      </c>
      <c r="E27" s="24"/>
      <c r="F27" s="24"/>
      <c r="G27" s="24"/>
      <c r="H27" s="24"/>
      <c r="I27" s="25"/>
      <c r="J27" s="4"/>
      <c r="K27" s="4" t="s">
        <v>138</v>
      </c>
      <c r="L27" s="4" t="s">
        <v>138</v>
      </c>
      <c r="M27" s="4" t="s">
        <v>138</v>
      </c>
      <c r="N27" s="10">
        <v>23</v>
      </c>
    </row>
    <row r="28" spans="2:14" x14ac:dyDescent="0.3">
      <c r="B28" s="6">
        <f t="shared" si="0"/>
        <v>20</v>
      </c>
      <c r="C28" s="6" t="s">
        <v>107</v>
      </c>
      <c r="D28" s="23" t="s">
        <v>106</v>
      </c>
      <c r="E28" s="24"/>
      <c r="F28" s="24"/>
      <c r="G28" s="24"/>
      <c r="H28" s="24"/>
      <c r="I28" s="25"/>
      <c r="J28" s="4"/>
      <c r="K28" s="4">
        <v>100</v>
      </c>
      <c r="L28" s="4">
        <v>100</v>
      </c>
      <c r="M28" s="4">
        <v>90</v>
      </c>
      <c r="N28" s="10">
        <v>33</v>
      </c>
    </row>
    <row r="29" spans="2:14" x14ac:dyDescent="0.3">
      <c r="B29" s="6">
        <f t="shared" si="0"/>
        <v>21</v>
      </c>
      <c r="C29" s="6" t="s">
        <v>109</v>
      </c>
      <c r="D29" s="23" t="s">
        <v>108</v>
      </c>
      <c r="E29" s="24"/>
      <c r="F29" s="24"/>
      <c r="G29" s="24"/>
      <c r="H29" s="24"/>
      <c r="I29" s="25"/>
      <c r="J29" s="4"/>
      <c r="K29" s="4">
        <v>90</v>
      </c>
      <c r="L29" s="4">
        <v>90</v>
      </c>
      <c r="M29" s="4">
        <v>90</v>
      </c>
      <c r="N29" s="10">
        <f>SUM(J9:M9)/3</f>
        <v>70</v>
      </c>
    </row>
    <row r="30" spans="2:14" x14ac:dyDescent="0.3">
      <c r="B30" s="6">
        <f t="shared" si="0"/>
        <v>22</v>
      </c>
      <c r="C30" s="6" t="s">
        <v>111</v>
      </c>
      <c r="D30" s="23" t="s">
        <v>110</v>
      </c>
      <c r="E30" s="24"/>
      <c r="F30" s="24"/>
      <c r="G30" s="24"/>
      <c r="H30" s="24"/>
      <c r="I30" s="25"/>
      <c r="J30" s="4"/>
      <c r="K30" s="4">
        <v>70</v>
      </c>
      <c r="L30" s="4">
        <v>70</v>
      </c>
      <c r="M30" s="4">
        <v>70</v>
      </c>
      <c r="N30" s="10">
        <v>35</v>
      </c>
    </row>
    <row r="31" spans="2:14" x14ac:dyDescent="0.3">
      <c r="B31" s="6">
        <f t="shared" si="0"/>
        <v>23</v>
      </c>
      <c r="C31" s="6" t="s">
        <v>113</v>
      </c>
      <c r="D31" s="23" t="s">
        <v>112</v>
      </c>
      <c r="E31" s="24"/>
      <c r="F31" s="24"/>
      <c r="G31" s="24"/>
      <c r="H31" s="24"/>
      <c r="I31" s="25"/>
      <c r="J31" s="4"/>
      <c r="K31" s="4" t="s">
        <v>138</v>
      </c>
      <c r="L31" s="4" t="s">
        <v>138</v>
      </c>
      <c r="M31" s="4" t="s">
        <v>138</v>
      </c>
      <c r="N31" s="10">
        <v>0</v>
      </c>
    </row>
    <row r="32" spans="2:14" x14ac:dyDescent="0.3">
      <c r="B32" s="6">
        <f t="shared" si="0"/>
        <v>24</v>
      </c>
      <c r="C32" s="6" t="s">
        <v>115</v>
      </c>
      <c r="D32" s="23" t="s">
        <v>114</v>
      </c>
      <c r="E32" s="24"/>
      <c r="F32" s="24"/>
      <c r="G32" s="24"/>
      <c r="H32" s="24"/>
      <c r="I32" s="25"/>
      <c r="J32" s="4"/>
      <c r="K32" s="4" t="s">
        <v>138</v>
      </c>
      <c r="L32" s="4" t="s">
        <v>138</v>
      </c>
      <c r="M32" s="4" t="s">
        <v>138</v>
      </c>
      <c r="N32" s="10">
        <v>0</v>
      </c>
    </row>
    <row r="33" spans="2:14" x14ac:dyDescent="0.3">
      <c r="B33" s="6">
        <v>25</v>
      </c>
      <c r="C33" s="6" t="s">
        <v>117</v>
      </c>
      <c r="D33" s="18" t="s">
        <v>116</v>
      </c>
      <c r="E33" s="18"/>
      <c r="F33" s="18"/>
      <c r="G33" s="18"/>
      <c r="H33" s="18"/>
      <c r="I33" s="18"/>
      <c r="J33" s="4"/>
      <c r="K33" s="4">
        <v>70</v>
      </c>
      <c r="L33" s="4">
        <v>70</v>
      </c>
      <c r="M33" s="4">
        <v>70</v>
      </c>
      <c r="N33" s="10">
        <v>35</v>
      </c>
    </row>
    <row r="34" spans="2:14" x14ac:dyDescent="0.3">
      <c r="B34" s="6">
        <v>26</v>
      </c>
      <c r="C34" s="6" t="s">
        <v>119</v>
      </c>
      <c r="D34" s="18" t="s">
        <v>118</v>
      </c>
      <c r="E34" s="18"/>
      <c r="F34" s="18"/>
      <c r="G34" s="18"/>
      <c r="H34" s="18"/>
      <c r="I34" s="18"/>
      <c r="J34" s="4"/>
      <c r="K34" s="4">
        <v>85</v>
      </c>
      <c r="L34" s="4">
        <v>86</v>
      </c>
      <c r="M34" s="4">
        <v>80</v>
      </c>
      <c r="N34" s="10"/>
    </row>
    <row r="35" spans="2:14" x14ac:dyDescent="0.3">
      <c r="B35" s="6">
        <v>27</v>
      </c>
      <c r="C35" s="6" t="s">
        <v>121</v>
      </c>
      <c r="D35" s="18" t="s">
        <v>120</v>
      </c>
      <c r="E35" s="18"/>
      <c r="F35" s="18"/>
      <c r="G35" s="18"/>
      <c r="H35" s="18"/>
      <c r="I35" s="18"/>
      <c r="J35" s="4"/>
      <c r="K35" s="4">
        <v>70</v>
      </c>
      <c r="L35" s="4">
        <v>70</v>
      </c>
      <c r="M35" s="4">
        <v>70</v>
      </c>
      <c r="N35" s="10">
        <v>35</v>
      </c>
    </row>
    <row r="36" spans="2:14" x14ac:dyDescent="0.3">
      <c r="B36" s="6">
        <v>28</v>
      </c>
      <c r="C36" s="6" t="s">
        <v>123</v>
      </c>
      <c r="D36" s="18" t="s">
        <v>122</v>
      </c>
      <c r="E36" s="18"/>
      <c r="F36" s="18"/>
      <c r="G36" s="18"/>
      <c r="H36" s="18"/>
      <c r="I36" s="18"/>
      <c r="J36" s="4"/>
      <c r="K36" s="4">
        <v>100</v>
      </c>
      <c r="L36" s="4">
        <v>100</v>
      </c>
      <c r="M36" s="4">
        <v>100</v>
      </c>
      <c r="N36" s="10"/>
    </row>
    <row r="37" spans="2:14" x14ac:dyDescent="0.3">
      <c r="B37" s="6">
        <v>29</v>
      </c>
      <c r="C37" s="6" t="s">
        <v>125</v>
      </c>
      <c r="D37" s="18" t="s">
        <v>124</v>
      </c>
      <c r="E37" s="18"/>
      <c r="F37" s="18"/>
      <c r="G37" s="18"/>
      <c r="H37" s="18"/>
      <c r="I37" s="18"/>
      <c r="J37" s="4"/>
      <c r="K37" s="4">
        <v>100</v>
      </c>
      <c r="L37" s="4">
        <v>100</v>
      </c>
      <c r="M37" s="4">
        <v>100</v>
      </c>
      <c r="N37" s="10"/>
    </row>
    <row r="38" spans="2:14" x14ac:dyDescent="0.3">
      <c r="B38" s="6">
        <v>30</v>
      </c>
      <c r="C38" s="6" t="s">
        <v>127</v>
      </c>
      <c r="D38" s="18" t="s">
        <v>126</v>
      </c>
      <c r="E38" s="18"/>
      <c r="F38" s="18"/>
      <c r="G38" s="18"/>
      <c r="H38" s="18"/>
      <c r="I38" s="18"/>
      <c r="J38" s="4"/>
      <c r="K38" s="4">
        <v>80</v>
      </c>
      <c r="L38" s="4">
        <v>80</v>
      </c>
      <c r="M38" s="4">
        <v>80</v>
      </c>
      <c r="N38" s="10"/>
    </row>
    <row r="39" spans="2:14" x14ac:dyDescent="0.3">
      <c r="B39" s="6">
        <v>31</v>
      </c>
      <c r="C39" s="6" t="s">
        <v>129</v>
      </c>
      <c r="D39" s="18" t="s">
        <v>128</v>
      </c>
      <c r="E39" s="18"/>
      <c r="F39" s="18"/>
      <c r="G39" s="18"/>
      <c r="H39" s="18"/>
      <c r="I39" s="18"/>
      <c r="J39" s="4"/>
      <c r="K39" s="4">
        <v>100</v>
      </c>
      <c r="L39" s="4">
        <v>100</v>
      </c>
      <c r="M39" s="4">
        <v>100</v>
      </c>
      <c r="N39" s="10"/>
    </row>
    <row r="40" spans="2:14" x14ac:dyDescent="0.3">
      <c r="B40" s="6">
        <v>32</v>
      </c>
      <c r="C40" s="6" t="s">
        <v>131</v>
      </c>
      <c r="D40" s="18" t="s">
        <v>130</v>
      </c>
      <c r="E40" s="18"/>
      <c r="F40" s="18"/>
      <c r="G40" s="18"/>
      <c r="H40" s="18"/>
      <c r="I40" s="18"/>
      <c r="J40" s="4"/>
      <c r="K40" s="4">
        <v>80</v>
      </c>
      <c r="L40" s="4">
        <v>80</v>
      </c>
      <c r="M40" s="4">
        <v>75</v>
      </c>
      <c r="N40" s="10"/>
    </row>
    <row r="41" spans="2:14" x14ac:dyDescent="0.3">
      <c r="B41" s="6">
        <v>33</v>
      </c>
      <c r="C41" s="6" t="s">
        <v>133</v>
      </c>
      <c r="D41" s="18" t="s">
        <v>132</v>
      </c>
      <c r="E41" s="18"/>
      <c r="F41" s="18"/>
      <c r="G41" s="18"/>
      <c r="H41" s="18"/>
      <c r="I41" s="18"/>
      <c r="J41" s="4"/>
      <c r="K41" s="4">
        <v>90</v>
      </c>
      <c r="L41" s="4">
        <v>90</v>
      </c>
      <c r="M41" s="4">
        <v>80</v>
      </c>
      <c r="N41" s="10"/>
    </row>
    <row r="42" spans="2:14" x14ac:dyDescent="0.3">
      <c r="B42" s="6">
        <v>34</v>
      </c>
      <c r="C42" s="6" t="s">
        <v>135</v>
      </c>
      <c r="D42" s="18" t="s">
        <v>134</v>
      </c>
      <c r="E42" s="18"/>
      <c r="F42" s="18"/>
      <c r="G42" s="18"/>
      <c r="H42" s="18"/>
      <c r="I42" s="18"/>
      <c r="J42" s="4"/>
      <c r="K42" s="4" t="s">
        <v>138</v>
      </c>
      <c r="L42" s="4" t="s">
        <v>138</v>
      </c>
      <c r="M42" s="4" t="s">
        <v>138</v>
      </c>
      <c r="N42" s="10">
        <v>0</v>
      </c>
    </row>
    <row r="43" spans="2:14" x14ac:dyDescent="0.3">
      <c r="B43" s="6">
        <f t="shared" si="0"/>
        <v>35</v>
      </c>
      <c r="C43" s="6" t="s">
        <v>137</v>
      </c>
      <c r="D43" s="18" t="s">
        <v>136</v>
      </c>
      <c r="E43" s="18"/>
      <c r="F43" s="18"/>
      <c r="G43" s="18"/>
      <c r="H43" s="18"/>
      <c r="I43" s="18"/>
      <c r="J43" s="4"/>
      <c r="K43" s="4">
        <v>80</v>
      </c>
      <c r="L43" s="4">
        <v>80</v>
      </c>
      <c r="M43" s="4">
        <v>80</v>
      </c>
      <c r="N43" s="10"/>
    </row>
    <row r="44" spans="2:14" x14ac:dyDescent="0.3">
      <c r="B44" s="6"/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10"/>
    </row>
    <row r="45" spans="2:14" x14ac:dyDescent="0.3">
      <c r="B45" s="6"/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10"/>
    </row>
    <row r="46" spans="2:14" x14ac:dyDescent="0.3">
      <c r="B46" s="6"/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10"/>
    </row>
    <row r="47" spans="2:14" x14ac:dyDescent="0.3">
      <c r="B47" s="6"/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10"/>
    </row>
    <row r="48" spans="2:14" x14ac:dyDescent="0.3">
      <c r="B48" s="6"/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10"/>
    </row>
    <row r="49" spans="2:16" x14ac:dyDescent="0.3">
      <c r="B49" s="6"/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10"/>
    </row>
    <row r="50" spans="2:16" x14ac:dyDescent="0.3">
      <c r="B50" s="6"/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10"/>
    </row>
    <row r="51" spans="2:16" x14ac:dyDescent="0.3">
      <c r="B51" s="6"/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10"/>
    </row>
    <row r="52" spans="2:16" x14ac:dyDescent="0.3">
      <c r="B52" s="6"/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10"/>
    </row>
    <row r="53" spans="2:16" x14ac:dyDescent="0.3">
      <c r="B53" s="6"/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10"/>
    </row>
    <row r="54" spans="2:16" x14ac:dyDescent="0.3">
      <c r="C54" s="17"/>
      <c r="D54" s="17"/>
      <c r="E54" s="1"/>
      <c r="H54" s="31" t="s">
        <v>19</v>
      </c>
      <c r="I54" s="31"/>
      <c r="J54" s="11">
        <f>COUNTIF(J9:J53,"&gt;=70")</f>
        <v>0</v>
      </c>
      <c r="K54" s="11">
        <f t="shared" ref="K54:M54" si="1">COUNTIF(K9:K53,"&gt;=70")</f>
        <v>30</v>
      </c>
      <c r="L54" s="11">
        <f t="shared" si="1"/>
        <v>30</v>
      </c>
      <c r="M54" s="11">
        <f t="shared" si="1"/>
        <v>30</v>
      </c>
      <c r="N54" s="15">
        <f t="shared" ref="N54" si="2">COUNTIF(N9:N48,"&gt;=70")</f>
        <v>1</v>
      </c>
    </row>
    <row r="55" spans="2:16" x14ac:dyDescent="0.3">
      <c r="C55" s="17"/>
      <c r="D55" s="17"/>
      <c r="E55" s="8"/>
      <c r="H55" s="32" t="s">
        <v>20</v>
      </c>
      <c r="I55" s="32"/>
      <c r="J55" s="12">
        <f>COUNTIF(J9:J53,"&lt;70")</f>
        <v>0</v>
      </c>
      <c r="K55" s="12">
        <f t="shared" ref="K55:N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26</v>
      </c>
    </row>
    <row r="56" spans="2:16" x14ac:dyDescent="0.3">
      <c r="C56" s="17"/>
      <c r="D56" s="17"/>
      <c r="E56" s="17"/>
      <c r="H56" s="32" t="s">
        <v>21</v>
      </c>
      <c r="I56" s="32"/>
      <c r="J56" s="12">
        <f>COUNT(J9:J53)</f>
        <v>0</v>
      </c>
      <c r="K56" s="12">
        <f t="shared" ref="K56:N56" si="4">COUNT(K9:K53)</f>
        <v>30</v>
      </c>
      <c r="L56" s="12">
        <f t="shared" si="4"/>
        <v>30</v>
      </c>
      <c r="M56" s="12">
        <f t="shared" si="4"/>
        <v>30</v>
      </c>
      <c r="N56" s="12">
        <f t="shared" si="4"/>
        <v>27</v>
      </c>
    </row>
    <row r="57" spans="2:16" x14ac:dyDescent="0.3">
      <c r="C57" s="17"/>
      <c r="D57" s="17"/>
      <c r="E57" s="1"/>
      <c r="H57" s="33" t="s">
        <v>16</v>
      </c>
      <c r="I57" s="33"/>
      <c r="J57" s="13" t="e">
        <f>J54/J56</f>
        <v>#DIV/0!</v>
      </c>
      <c r="K57" s="14">
        <f t="shared" ref="K57:N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3.7037037037037035E-2</v>
      </c>
    </row>
    <row r="58" spans="2:16" x14ac:dyDescent="0.3">
      <c r="C58" s="17"/>
      <c r="D58" s="17"/>
      <c r="E58" s="1"/>
      <c r="H58" s="33" t="s">
        <v>17</v>
      </c>
      <c r="I58" s="33"/>
      <c r="J58" s="13" t="e">
        <f>J55/J56</f>
        <v>#DIV/0!</v>
      </c>
      <c r="K58" s="13">
        <f t="shared" ref="K58:M58" si="6">K55/K56</f>
        <v>0</v>
      </c>
      <c r="L58" s="14">
        <f t="shared" si="6"/>
        <v>0</v>
      </c>
      <c r="M58" s="14">
        <f t="shared" si="6"/>
        <v>0</v>
      </c>
      <c r="N58" s="14" t="e">
        <f>#REF!/#REF!</f>
        <v>#REF!</v>
      </c>
      <c r="O58" s="14" t="e">
        <f>#REF!/#REF!</f>
        <v>#REF!</v>
      </c>
      <c r="P58" s="14">
        <f>N55/N56</f>
        <v>0.96296296296296291</v>
      </c>
    </row>
    <row r="59" spans="2:16" x14ac:dyDescent="0.3">
      <c r="C59" s="17"/>
      <c r="D59" s="17"/>
      <c r="E59" s="8"/>
    </row>
    <row r="60" spans="2:16" x14ac:dyDescent="0.3">
      <c r="C60" s="1"/>
      <c r="D60" s="1"/>
      <c r="E60" s="8"/>
    </row>
    <row r="61" spans="2:16" x14ac:dyDescent="0.3">
      <c r="J61" s="34"/>
      <c r="K61" s="34"/>
      <c r="L61" s="34"/>
      <c r="M61" s="34"/>
      <c r="N61" s="34"/>
      <c r="O61" s="34"/>
    </row>
    <row r="62" spans="2:16" x14ac:dyDescent="0.3">
      <c r="J62" s="28" t="s">
        <v>18</v>
      </c>
      <c r="K62" s="28"/>
      <c r="L62" s="28"/>
      <c r="M62" s="28"/>
      <c r="N62" s="28"/>
      <c r="O62" s="28"/>
    </row>
  </sheetData>
  <mergeCells count="66">
    <mergeCell ref="J62:O62"/>
    <mergeCell ref="C55:D55"/>
    <mergeCell ref="I6:J6"/>
    <mergeCell ref="K6:O6"/>
    <mergeCell ref="C3:O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O61"/>
    <mergeCell ref="D4:G4"/>
    <mergeCell ref="J4:K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H74"/>
  <sheetViews>
    <sheetView tabSelected="1" topLeftCell="R1" zoomScale="84" zoomScaleNormal="84" workbookViewId="0">
      <selection activeCell="AF27" sqref="AF27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34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34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34" x14ac:dyDescent="0.3">
      <c r="C4" t="s">
        <v>0</v>
      </c>
      <c r="D4" s="35" t="s">
        <v>24</v>
      </c>
      <c r="E4" s="35"/>
      <c r="F4" s="35"/>
      <c r="G4" s="35"/>
      <c r="I4" t="s">
        <v>1</v>
      </c>
      <c r="J4" s="26" t="s">
        <v>27</v>
      </c>
      <c r="K4" s="26"/>
      <c r="M4" t="s">
        <v>2</v>
      </c>
      <c r="N4" s="36" t="s">
        <v>64</v>
      </c>
      <c r="O4" s="36"/>
    </row>
    <row r="5" spans="2:34" ht="6.75" customHeight="1" x14ac:dyDescent="0.3">
      <c r="D5" s="5"/>
      <c r="E5" s="5"/>
      <c r="F5" s="5"/>
      <c r="G5" s="5"/>
    </row>
    <row r="6" spans="2:34" x14ac:dyDescent="0.3">
      <c r="C6" t="s">
        <v>3</v>
      </c>
      <c r="D6" s="26" t="s">
        <v>26</v>
      </c>
      <c r="E6" s="26"/>
      <c r="F6" s="26"/>
      <c r="G6" s="26"/>
      <c r="I6" s="17" t="s">
        <v>22</v>
      </c>
      <c r="J6" s="17"/>
      <c r="K6" s="29" t="s">
        <v>25</v>
      </c>
      <c r="L6" s="29"/>
      <c r="M6" s="29"/>
      <c r="N6" s="29"/>
      <c r="O6" s="29"/>
      <c r="P6" s="29"/>
    </row>
    <row r="7" spans="2:34" ht="11.25" customHeight="1" x14ac:dyDescent="0.3"/>
    <row r="8" spans="2:34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34" x14ac:dyDescent="0.3">
      <c r="B9" s="6">
        <v>1</v>
      </c>
      <c r="C9" s="6" t="s">
        <v>28</v>
      </c>
      <c r="D9" s="18" t="s">
        <v>29</v>
      </c>
      <c r="E9" s="18"/>
      <c r="F9" s="18"/>
      <c r="G9" s="18"/>
      <c r="H9" s="18"/>
      <c r="I9" s="18"/>
      <c r="J9" s="4"/>
      <c r="K9" s="4"/>
      <c r="L9" s="4"/>
      <c r="M9" s="4"/>
      <c r="N9" s="4"/>
      <c r="O9" s="4"/>
      <c r="P9" s="4"/>
      <c r="Q9" s="10"/>
    </row>
    <row r="10" spans="2:34" x14ac:dyDescent="0.3">
      <c r="B10" s="6">
        <f>B9+1</f>
        <v>2</v>
      </c>
      <c r="C10" s="6" t="s">
        <v>30</v>
      </c>
      <c r="D10" s="18" t="s">
        <v>31</v>
      </c>
      <c r="E10" s="18"/>
      <c r="F10" s="18"/>
      <c r="G10" s="18"/>
      <c r="H10" s="18"/>
      <c r="I10" s="18"/>
      <c r="J10" s="4"/>
      <c r="K10" s="4"/>
      <c r="L10" s="4"/>
      <c r="M10" s="4"/>
      <c r="N10" s="4"/>
      <c r="O10" s="4"/>
      <c r="P10" s="4"/>
      <c r="Q10" s="10"/>
    </row>
    <row r="11" spans="2:34" x14ac:dyDescent="0.3">
      <c r="B11" s="6">
        <f t="shared" ref="B11:B53" si="0">B10+1</f>
        <v>3</v>
      </c>
      <c r="C11" s="6" t="s">
        <v>32</v>
      </c>
      <c r="D11" s="18" t="s">
        <v>33</v>
      </c>
      <c r="E11" s="18"/>
      <c r="F11" s="18"/>
      <c r="G11" s="18"/>
      <c r="H11" s="18"/>
      <c r="I11" s="18"/>
      <c r="J11" s="4"/>
      <c r="K11" s="4"/>
      <c r="L11" s="4"/>
      <c r="M11" s="4"/>
      <c r="N11" s="4"/>
      <c r="O11" s="4"/>
      <c r="P11" s="4"/>
      <c r="Q11" s="10"/>
    </row>
    <row r="12" spans="2:34" x14ac:dyDescent="0.3">
      <c r="B12" s="6">
        <f t="shared" si="0"/>
        <v>4</v>
      </c>
      <c r="C12" s="6" t="s">
        <v>34</v>
      </c>
      <c r="D12" s="18" t="s">
        <v>35</v>
      </c>
      <c r="E12" s="18"/>
      <c r="F12" s="18"/>
      <c r="G12" s="18"/>
      <c r="H12" s="18"/>
      <c r="I12" s="18"/>
      <c r="J12" s="4"/>
      <c r="K12" s="4"/>
      <c r="L12" s="4"/>
      <c r="M12" s="4"/>
      <c r="N12" s="4"/>
      <c r="O12" s="4"/>
      <c r="P12" s="4"/>
      <c r="Q12" s="10"/>
    </row>
    <row r="13" spans="2:34" x14ac:dyDescent="0.3">
      <c r="B13" s="6">
        <f t="shared" si="0"/>
        <v>5</v>
      </c>
      <c r="C13" s="6" t="s">
        <v>36</v>
      </c>
      <c r="D13" s="18" t="s">
        <v>37</v>
      </c>
      <c r="E13" s="18"/>
      <c r="F13" s="18"/>
      <c r="G13" s="18"/>
      <c r="H13" s="18"/>
      <c r="I13" s="18"/>
      <c r="J13" s="4"/>
      <c r="K13" s="4"/>
      <c r="L13" s="4"/>
      <c r="M13" s="4"/>
      <c r="N13" s="4"/>
      <c r="O13" s="4"/>
      <c r="P13" s="4"/>
      <c r="Q13" s="10"/>
    </row>
    <row r="14" spans="2:34" x14ac:dyDescent="0.3">
      <c r="B14" s="6">
        <f t="shared" si="0"/>
        <v>6</v>
      </c>
      <c r="C14" s="6" t="s">
        <v>38</v>
      </c>
      <c r="D14" s="18" t="s">
        <v>39</v>
      </c>
      <c r="E14" s="18"/>
      <c r="F14" s="18"/>
      <c r="G14" s="18"/>
      <c r="H14" s="18"/>
      <c r="I14" s="18"/>
      <c r="J14" s="4"/>
      <c r="K14" s="4"/>
      <c r="L14" s="4"/>
      <c r="M14" s="4"/>
      <c r="N14" s="4"/>
      <c r="O14" s="4"/>
      <c r="P14" s="4"/>
      <c r="Q14" s="10"/>
    </row>
    <row r="15" spans="2:34" x14ac:dyDescent="0.3">
      <c r="B15" s="6">
        <f t="shared" si="0"/>
        <v>7</v>
      </c>
      <c r="C15" s="6" t="s">
        <v>40</v>
      </c>
      <c r="D15" s="18" t="s">
        <v>41</v>
      </c>
      <c r="E15" s="18"/>
      <c r="F15" s="18"/>
      <c r="G15" s="18"/>
      <c r="H15" s="18"/>
      <c r="I15" s="18"/>
      <c r="J15" s="4"/>
      <c r="K15" s="4"/>
      <c r="L15" s="4"/>
      <c r="M15" s="4"/>
      <c r="N15" s="4"/>
      <c r="O15" s="4"/>
      <c r="P15" s="4"/>
      <c r="Q15" s="10"/>
      <c r="V15" s="30" t="s">
        <v>8</v>
      </c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spans="2:34" x14ac:dyDescent="0.3">
      <c r="B16" s="6">
        <f t="shared" si="0"/>
        <v>8</v>
      </c>
      <c r="C16" s="6" t="s">
        <v>42</v>
      </c>
      <c r="D16" s="18" t="s">
        <v>43</v>
      </c>
      <c r="E16" s="18"/>
      <c r="F16" s="18"/>
      <c r="G16" s="18"/>
      <c r="H16" s="18"/>
      <c r="I16" s="18"/>
      <c r="J16" s="4"/>
      <c r="K16" s="4"/>
      <c r="L16" s="4"/>
      <c r="M16" s="4"/>
      <c r="N16" s="4"/>
      <c r="O16" s="4"/>
      <c r="P16" s="4"/>
      <c r="Q16" s="10"/>
      <c r="V16" t="s">
        <v>0</v>
      </c>
      <c r="W16" s="35" t="s">
        <v>139</v>
      </c>
      <c r="X16" s="35"/>
      <c r="Y16" s="35"/>
      <c r="Z16" s="35"/>
      <c r="AB16" t="s">
        <v>1</v>
      </c>
      <c r="AC16" s="26" t="s">
        <v>140</v>
      </c>
      <c r="AD16" s="26"/>
      <c r="AF16" t="s">
        <v>2</v>
      </c>
      <c r="AG16" s="16">
        <v>45810</v>
      </c>
    </row>
    <row r="17" spans="2:34" x14ac:dyDescent="0.3">
      <c r="B17" s="6">
        <f t="shared" si="0"/>
        <v>9</v>
      </c>
      <c r="C17" s="6" t="s">
        <v>44</v>
      </c>
      <c r="D17" s="18" t="s">
        <v>45</v>
      </c>
      <c r="E17" s="18"/>
      <c r="F17" s="18"/>
      <c r="G17" s="18"/>
      <c r="H17" s="18"/>
      <c r="I17" s="18"/>
      <c r="J17" s="4"/>
      <c r="K17" s="4"/>
      <c r="L17" s="4"/>
      <c r="M17" s="4"/>
      <c r="N17" s="4"/>
      <c r="O17" s="4"/>
      <c r="P17" s="4"/>
      <c r="Q17" s="10"/>
      <c r="W17" s="5"/>
      <c r="X17" s="5"/>
      <c r="Y17" s="5"/>
      <c r="Z17" s="5"/>
    </row>
    <row r="18" spans="2:34" x14ac:dyDescent="0.3">
      <c r="B18" s="6">
        <f t="shared" si="0"/>
        <v>10</v>
      </c>
      <c r="C18" s="6" t="s">
        <v>46</v>
      </c>
      <c r="D18" s="18" t="s">
        <v>47</v>
      </c>
      <c r="E18" s="18"/>
      <c r="F18" s="18"/>
      <c r="G18" s="18"/>
      <c r="H18" s="18"/>
      <c r="I18" s="18"/>
      <c r="J18" s="4"/>
      <c r="K18" s="4"/>
      <c r="L18" s="4"/>
      <c r="M18" s="4"/>
      <c r="N18" s="4"/>
      <c r="O18" s="4"/>
      <c r="P18" s="4"/>
      <c r="Q18" s="10"/>
      <c r="V18" t="s">
        <v>3</v>
      </c>
      <c r="W18" s="26" t="s">
        <v>65</v>
      </c>
      <c r="X18" s="26"/>
      <c r="Y18" s="26"/>
      <c r="Z18" s="26"/>
      <c r="AB18" s="17" t="s">
        <v>22</v>
      </c>
      <c r="AC18" s="17"/>
      <c r="AD18" s="29" t="s">
        <v>25</v>
      </c>
      <c r="AE18" s="29"/>
      <c r="AF18" s="29"/>
      <c r="AG18" s="29"/>
      <c r="AH18" s="29"/>
    </row>
    <row r="19" spans="2:34" x14ac:dyDescent="0.3">
      <c r="B19" s="6">
        <f t="shared" si="0"/>
        <v>11</v>
      </c>
      <c r="C19" s="6" t="s">
        <v>48</v>
      </c>
      <c r="D19" s="18" t="s">
        <v>49</v>
      </c>
      <c r="E19" s="18"/>
      <c r="F19" s="18"/>
      <c r="G19" s="18"/>
      <c r="H19" s="18"/>
      <c r="I19" s="18"/>
      <c r="J19" s="4"/>
      <c r="K19" s="4"/>
      <c r="L19" s="4"/>
      <c r="M19" s="4"/>
      <c r="N19" s="4"/>
      <c r="O19" s="4"/>
      <c r="P19" s="4"/>
      <c r="Q19" s="10"/>
    </row>
    <row r="20" spans="2:34" x14ac:dyDescent="0.3">
      <c r="B20" s="6">
        <f t="shared" si="0"/>
        <v>12</v>
      </c>
      <c r="C20" s="6" t="s">
        <v>50</v>
      </c>
      <c r="D20" s="18" t="s">
        <v>51</v>
      </c>
      <c r="E20" s="18"/>
      <c r="F20" s="18"/>
      <c r="G20" s="18"/>
      <c r="H20" s="18"/>
      <c r="I20" s="18"/>
      <c r="J20" s="4"/>
      <c r="K20" s="4"/>
      <c r="L20" s="4"/>
      <c r="M20" s="4"/>
      <c r="N20" s="4"/>
      <c r="O20" s="4"/>
      <c r="P20" s="4"/>
      <c r="Q20" s="10"/>
      <c r="U20" s="3" t="s">
        <v>4</v>
      </c>
      <c r="V20" s="3" t="s">
        <v>6</v>
      </c>
      <c r="W20" s="27" t="s">
        <v>5</v>
      </c>
      <c r="X20" s="27"/>
      <c r="Y20" s="27"/>
      <c r="Z20" s="27"/>
      <c r="AA20" s="27"/>
      <c r="AB20" s="27"/>
      <c r="AC20" s="4" t="s">
        <v>7</v>
      </c>
      <c r="AD20" s="4" t="s">
        <v>10</v>
      </c>
      <c r="AE20" s="4" t="s">
        <v>11</v>
      </c>
      <c r="AF20" s="4" t="s">
        <v>12</v>
      </c>
      <c r="AG20" s="9" t="s">
        <v>23</v>
      </c>
    </row>
    <row r="21" spans="2:34" x14ac:dyDescent="0.3">
      <c r="B21" s="6">
        <f t="shared" si="0"/>
        <v>13</v>
      </c>
      <c r="C21" s="6" t="s">
        <v>52</v>
      </c>
      <c r="D21" s="18" t="s">
        <v>53</v>
      </c>
      <c r="E21" s="18"/>
      <c r="F21" s="18"/>
      <c r="G21" s="18"/>
      <c r="H21" s="18"/>
      <c r="I21" s="18"/>
      <c r="J21" s="4"/>
      <c r="K21" s="4"/>
      <c r="L21" s="4"/>
      <c r="M21" s="4"/>
      <c r="N21" s="4"/>
      <c r="O21" s="4"/>
      <c r="P21" s="4"/>
      <c r="Q21" s="10"/>
      <c r="U21" s="6">
        <v>1</v>
      </c>
      <c r="V21" s="6" t="s">
        <v>141</v>
      </c>
      <c r="W21" s="23" t="s">
        <v>142</v>
      </c>
      <c r="X21" s="24"/>
      <c r="Y21" s="24"/>
      <c r="Z21" s="24"/>
      <c r="AA21" s="24"/>
      <c r="AB21" s="25"/>
      <c r="AC21" s="4"/>
      <c r="AD21" s="4">
        <v>80</v>
      </c>
      <c r="AE21" s="4">
        <v>80</v>
      </c>
      <c r="AF21" s="4">
        <v>90</v>
      </c>
      <c r="AG21" s="10">
        <f>SUM(AC21:AF21)/5</f>
        <v>50</v>
      </c>
    </row>
    <row r="22" spans="2:34" x14ac:dyDescent="0.3">
      <c r="B22" s="6">
        <f t="shared" si="0"/>
        <v>14</v>
      </c>
      <c r="C22" s="6" t="s">
        <v>54</v>
      </c>
      <c r="D22" s="18" t="s">
        <v>55</v>
      </c>
      <c r="E22" s="18"/>
      <c r="F22" s="18"/>
      <c r="G22" s="18"/>
      <c r="H22" s="18"/>
      <c r="I22" s="18"/>
      <c r="J22" s="4"/>
      <c r="K22" s="4"/>
      <c r="L22" s="4"/>
      <c r="M22" s="4"/>
      <c r="N22" s="4"/>
      <c r="O22" s="4"/>
      <c r="P22" s="4"/>
      <c r="Q22" s="10"/>
      <c r="U22" s="6">
        <f>U21+1</f>
        <v>2</v>
      </c>
      <c r="V22" s="6" t="s">
        <v>143</v>
      </c>
      <c r="W22" s="23" t="s">
        <v>144</v>
      </c>
      <c r="X22" s="24"/>
      <c r="Y22" s="24"/>
      <c r="Z22" s="24"/>
      <c r="AA22" s="24"/>
      <c r="AB22" s="25"/>
      <c r="AC22" s="4"/>
      <c r="AD22" s="4">
        <v>80</v>
      </c>
      <c r="AE22" s="4">
        <v>80</v>
      </c>
      <c r="AF22" s="4">
        <v>90</v>
      </c>
      <c r="AG22" s="10">
        <v>33</v>
      </c>
    </row>
    <row r="23" spans="2:34" x14ac:dyDescent="0.3">
      <c r="B23" s="6">
        <f t="shared" si="0"/>
        <v>15</v>
      </c>
      <c r="C23" s="6" t="s">
        <v>56</v>
      </c>
      <c r="D23" s="18" t="s">
        <v>57</v>
      </c>
      <c r="E23" s="18"/>
      <c r="F23" s="18"/>
      <c r="G23" s="18"/>
      <c r="H23" s="18"/>
      <c r="I23" s="18"/>
      <c r="J23" s="4"/>
      <c r="K23" s="4"/>
      <c r="L23" s="4"/>
      <c r="M23" s="4"/>
      <c r="N23" s="4"/>
      <c r="O23" s="4"/>
      <c r="P23" s="4"/>
      <c r="Q23" s="10"/>
      <c r="U23" s="6">
        <f t="shared" ref="U23:U37" si="1">U22+1</f>
        <v>3</v>
      </c>
      <c r="V23" s="6" t="s">
        <v>145</v>
      </c>
      <c r="W23" s="23" t="s">
        <v>146</v>
      </c>
      <c r="X23" s="24"/>
      <c r="Y23" s="24"/>
      <c r="Z23" s="24"/>
      <c r="AA23" s="24"/>
      <c r="AB23" s="25"/>
      <c r="AC23" s="4"/>
      <c r="AD23" s="4">
        <v>90</v>
      </c>
      <c r="AE23" s="4">
        <v>90</v>
      </c>
      <c r="AF23" s="4">
        <v>90</v>
      </c>
      <c r="AG23" s="10">
        <v>33</v>
      </c>
    </row>
    <row r="24" spans="2:34" x14ac:dyDescent="0.3">
      <c r="B24" s="6">
        <f t="shared" si="0"/>
        <v>16</v>
      </c>
      <c r="C24" s="6" t="s">
        <v>58</v>
      </c>
      <c r="D24" s="18" t="s">
        <v>59</v>
      </c>
      <c r="E24" s="18"/>
      <c r="F24" s="18"/>
      <c r="G24" s="18"/>
      <c r="H24" s="18"/>
      <c r="I24" s="18"/>
      <c r="J24" s="4"/>
      <c r="K24" s="4"/>
      <c r="L24" s="4"/>
      <c r="M24" s="4"/>
      <c r="N24" s="4"/>
      <c r="O24" s="4"/>
      <c r="P24" s="4"/>
      <c r="Q24" s="10"/>
      <c r="U24" s="6">
        <f t="shared" si="1"/>
        <v>4</v>
      </c>
      <c r="V24" s="6" t="s">
        <v>147</v>
      </c>
      <c r="W24" s="23" t="s">
        <v>148</v>
      </c>
      <c r="X24" s="24"/>
      <c r="Y24" s="24"/>
      <c r="Z24" s="24"/>
      <c r="AA24" s="24"/>
      <c r="AB24" s="25"/>
      <c r="AC24" s="4"/>
      <c r="AD24" s="4">
        <v>100</v>
      </c>
      <c r="AE24" s="4">
        <v>100</v>
      </c>
      <c r="AF24" s="4">
        <v>100</v>
      </c>
      <c r="AG24" s="10">
        <v>33</v>
      </c>
    </row>
    <row r="25" spans="2:34" x14ac:dyDescent="0.3">
      <c r="B25" s="6">
        <f t="shared" si="0"/>
        <v>17</v>
      </c>
      <c r="C25" s="6" t="s">
        <v>60</v>
      </c>
      <c r="D25" s="18" t="s">
        <v>61</v>
      </c>
      <c r="E25" s="18"/>
      <c r="F25" s="18"/>
      <c r="G25" s="18"/>
      <c r="H25" s="18"/>
      <c r="I25" s="18"/>
      <c r="J25" s="4"/>
      <c r="K25" s="4"/>
      <c r="L25" s="4"/>
      <c r="M25" s="4"/>
      <c r="N25" s="4"/>
      <c r="O25" s="4"/>
      <c r="P25" s="4"/>
      <c r="Q25" s="10"/>
      <c r="U25" s="6">
        <f t="shared" si="1"/>
        <v>5</v>
      </c>
      <c r="V25" s="6" t="s">
        <v>149</v>
      </c>
      <c r="W25" s="23" t="s">
        <v>150</v>
      </c>
      <c r="X25" s="24"/>
      <c r="Y25" s="24"/>
      <c r="Z25" s="24"/>
      <c r="AA25" s="24"/>
      <c r="AB25" s="25"/>
      <c r="AC25" s="4"/>
      <c r="AD25" s="4">
        <v>80</v>
      </c>
      <c r="AE25" s="4">
        <v>80</v>
      </c>
      <c r="AF25" s="4">
        <v>90</v>
      </c>
      <c r="AG25" s="10">
        <v>33</v>
      </c>
    </row>
    <row r="26" spans="2:34" x14ac:dyDescent="0.3">
      <c r="B26" s="6">
        <f t="shared" si="0"/>
        <v>18</v>
      </c>
      <c r="C26" s="6" t="s">
        <v>62</v>
      </c>
      <c r="D26" s="18" t="s">
        <v>63</v>
      </c>
      <c r="E26" s="18"/>
      <c r="F26" s="18"/>
      <c r="G26" s="18"/>
      <c r="H26" s="18"/>
      <c r="I26" s="18"/>
      <c r="J26" s="4"/>
      <c r="K26" s="4"/>
      <c r="L26" s="4"/>
      <c r="M26" s="4"/>
      <c r="N26" s="4"/>
      <c r="O26" s="4"/>
      <c r="P26" s="4"/>
      <c r="Q26" s="10"/>
      <c r="U26" s="6">
        <f t="shared" si="1"/>
        <v>6</v>
      </c>
      <c r="V26" s="6" t="s">
        <v>151</v>
      </c>
      <c r="W26" s="23" t="s">
        <v>152</v>
      </c>
      <c r="X26" s="24"/>
      <c r="Y26" s="24"/>
      <c r="Z26" s="24"/>
      <c r="AA26" s="24"/>
      <c r="AB26" s="25"/>
      <c r="AC26" s="4"/>
      <c r="AD26" s="4">
        <v>90</v>
      </c>
      <c r="AE26" s="4">
        <v>90</v>
      </c>
      <c r="AF26" s="4">
        <v>90</v>
      </c>
      <c r="AG26" s="10">
        <v>33</v>
      </c>
    </row>
    <row r="27" spans="2:34" x14ac:dyDescent="0.3">
      <c r="B27" s="6">
        <f t="shared" si="0"/>
        <v>19</v>
      </c>
      <c r="C27" s="6"/>
      <c r="D27" s="18"/>
      <c r="E27" s="18"/>
      <c r="F27" s="18"/>
      <c r="G27" s="18"/>
      <c r="H27" s="18"/>
      <c r="I27" s="18"/>
      <c r="J27" s="4"/>
      <c r="K27" s="4"/>
      <c r="L27" s="4"/>
      <c r="M27" s="4"/>
      <c r="N27" s="4"/>
      <c r="O27" s="4"/>
      <c r="P27" s="4"/>
      <c r="Q27" s="10">
        <f t="shared" ref="Q27" si="2">SUM(J27:P27)/7</f>
        <v>0</v>
      </c>
      <c r="U27" s="6">
        <f t="shared" si="1"/>
        <v>7</v>
      </c>
      <c r="V27" s="6" t="s">
        <v>153</v>
      </c>
      <c r="W27" s="23" t="s">
        <v>154</v>
      </c>
      <c r="X27" s="24"/>
      <c r="Y27" s="24"/>
      <c r="Z27" s="24"/>
      <c r="AA27" s="24"/>
      <c r="AB27" s="25"/>
      <c r="AC27" s="4"/>
      <c r="AD27" s="4" t="s">
        <v>138</v>
      </c>
      <c r="AE27" s="4" t="s">
        <v>138</v>
      </c>
      <c r="AF27" s="4" t="s">
        <v>138</v>
      </c>
      <c r="AG27" s="10">
        <v>33</v>
      </c>
    </row>
    <row r="28" spans="2:34" x14ac:dyDescent="0.3">
      <c r="B28" s="6">
        <f t="shared" si="0"/>
        <v>20</v>
      </c>
      <c r="C28" s="6"/>
      <c r="D28" s="18"/>
      <c r="E28" s="18"/>
      <c r="F28" s="18"/>
      <c r="G28" s="18"/>
      <c r="H28" s="18"/>
      <c r="I28" s="18"/>
      <c r="J28" s="4"/>
      <c r="K28" s="4"/>
      <c r="L28" s="4"/>
      <c r="M28" s="4"/>
      <c r="N28" s="4"/>
      <c r="O28" s="4"/>
      <c r="P28" s="4"/>
      <c r="Q28" s="10"/>
      <c r="U28" s="6">
        <f t="shared" si="1"/>
        <v>8</v>
      </c>
      <c r="V28" s="6" t="s">
        <v>155</v>
      </c>
      <c r="W28" s="23" t="s">
        <v>156</v>
      </c>
      <c r="X28" s="24"/>
      <c r="Y28" s="24"/>
      <c r="Z28" s="24"/>
      <c r="AA28" s="24"/>
      <c r="AB28" s="25"/>
      <c r="AC28" s="4"/>
      <c r="AD28" s="4">
        <v>90</v>
      </c>
      <c r="AE28" s="4">
        <v>90</v>
      </c>
      <c r="AF28" s="4">
        <v>90</v>
      </c>
      <c r="AG28" s="10">
        <v>33</v>
      </c>
    </row>
    <row r="29" spans="2:34" x14ac:dyDescent="0.3">
      <c r="B29" s="6">
        <f t="shared" si="0"/>
        <v>21</v>
      </c>
      <c r="C29" s="6"/>
      <c r="D29" s="18"/>
      <c r="E29" s="18"/>
      <c r="F29" s="18"/>
      <c r="G29" s="18"/>
      <c r="H29" s="18"/>
      <c r="I29" s="18"/>
      <c r="J29" s="4"/>
      <c r="K29" s="4"/>
      <c r="L29" s="4"/>
      <c r="M29" s="4"/>
      <c r="N29" s="4"/>
      <c r="O29" s="4"/>
      <c r="P29" s="4"/>
      <c r="Q29" s="10"/>
      <c r="U29" s="6">
        <f t="shared" si="1"/>
        <v>9</v>
      </c>
      <c r="V29" s="6" t="s">
        <v>157</v>
      </c>
      <c r="W29" s="23" t="s">
        <v>158</v>
      </c>
      <c r="X29" s="24"/>
      <c r="Y29" s="24"/>
      <c r="Z29" s="24"/>
      <c r="AA29" s="24"/>
      <c r="AB29" s="25"/>
      <c r="AC29" s="4"/>
      <c r="AD29" s="4">
        <v>90</v>
      </c>
      <c r="AE29" s="4">
        <v>90</v>
      </c>
      <c r="AF29" s="4">
        <v>90</v>
      </c>
      <c r="AG29" s="10">
        <v>33</v>
      </c>
    </row>
    <row r="30" spans="2:34" x14ac:dyDescent="0.3">
      <c r="B30" s="6">
        <f t="shared" si="0"/>
        <v>22</v>
      </c>
      <c r="C30" s="6"/>
      <c r="D30" s="18"/>
      <c r="E30" s="18"/>
      <c r="F30" s="18"/>
      <c r="G30" s="18"/>
      <c r="H30" s="18"/>
      <c r="I30" s="18"/>
      <c r="J30" s="4"/>
      <c r="K30" s="4"/>
      <c r="L30" s="4"/>
      <c r="M30" s="4"/>
      <c r="N30" s="4"/>
      <c r="O30" s="4"/>
      <c r="P30" s="4"/>
      <c r="Q30" s="10"/>
      <c r="U30" s="6">
        <f t="shared" si="1"/>
        <v>10</v>
      </c>
      <c r="V30" s="6" t="s">
        <v>159</v>
      </c>
      <c r="W30" s="23" t="s">
        <v>160</v>
      </c>
      <c r="X30" s="24"/>
      <c r="Y30" s="24"/>
      <c r="Z30" s="24"/>
      <c r="AA30" s="24"/>
      <c r="AB30" s="25"/>
      <c r="AC30" s="4"/>
      <c r="AD30" s="4">
        <v>90</v>
      </c>
      <c r="AE30" s="4">
        <v>90</v>
      </c>
      <c r="AF30" s="4">
        <v>90</v>
      </c>
      <c r="AG30" s="10">
        <v>33</v>
      </c>
    </row>
    <row r="31" spans="2:34" x14ac:dyDescent="0.3">
      <c r="B31" s="6">
        <f t="shared" si="0"/>
        <v>23</v>
      </c>
      <c r="C31" s="6"/>
      <c r="D31" s="18"/>
      <c r="E31" s="18"/>
      <c r="F31" s="18"/>
      <c r="G31" s="18"/>
      <c r="H31" s="18"/>
      <c r="I31" s="18"/>
      <c r="J31" s="4"/>
      <c r="K31" s="4"/>
      <c r="L31" s="4"/>
      <c r="M31" s="4"/>
      <c r="N31" s="4"/>
      <c r="O31" s="4"/>
      <c r="P31" s="4"/>
      <c r="Q31" s="10"/>
      <c r="U31" s="6">
        <f t="shared" si="1"/>
        <v>11</v>
      </c>
      <c r="V31" s="6" t="s">
        <v>161</v>
      </c>
      <c r="W31" s="23" t="s">
        <v>162</v>
      </c>
      <c r="X31" s="24"/>
      <c r="Y31" s="24"/>
      <c r="Z31" s="24"/>
      <c r="AA31" s="24"/>
      <c r="AB31" s="25"/>
      <c r="AC31" s="4"/>
      <c r="AD31" s="4">
        <v>80</v>
      </c>
      <c r="AE31" s="4">
        <v>80</v>
      </c>
      <c r="AF31" s="4">
        <v>90</v>
      </c>
      <c r="AG31" s="10">
        <v>33</v>
      </c>
    </row>
    <row r="32" spans="2:34" x14ac:dyDescent="0.3">
      <c r="B32" s="6">
        <f t="shared" si="0"/>
        <v>24</v>
      </c>
      <c r="C32" s="6"/>
      <c r="D32" s="18"/>
      <c r="E32" s="18"/>
      <c r="F32" s="18"/>
      <c r="G32" s="18"/>
      <c r="H32" s="18"/>
      <c r="I32" s="18"/>
      <c r="J32" s="4"/>
      <c r="K32" s="4"/>
      <c r="L32" s="4"/>
      <c r="M32" s="4"/>
      <c r="N32" s="4"/>
      <c r="O32" s="4"/>
      <c r="P32" s="4"/>
      <c r="Q32" s="10"/>
      <c r="U32" s="6">
        <f t="shared" si="1"/>
        <v>12</v>
      </c>
      <c r="V32" s="6" t="s">
        <v>163</v>
      </c>
      <c r="W32" s="23" t="s">
        <v>164</v>
      </c>
      <c r="X32" s="24"/>
      <c r="Y32" s="24"/>
      <c r="Z32" s="24"/>
      <c r="AA32" s="24"/>
      <c r="AB32" s="25"/>
      <c r="AC32" s="4"/>
      <c r="AD32" s="4">
        <v>80</v>
      </c>
      <c r="AE32" s="4">
        <v>80</v>
      </c>
      <c r="AF32" s="4">
        <v>90</v>
      </c>
      <c r="AG32" s="10">
        <v>33</v>
      </c>
    </row>
    <row r="33" spans="2:33" x14ac:dyDescent="0.3">
      <c r="B33" s="6">
        <f t="shared" si="0"/>
        <v>25</v>
      </c>
      <c r="C33" s="6"/>
      <c r="D33" s="18"/>
      <c r="E33" s="18"/>
      <c r="F33" s="18"/>
      <c r="G33" s="18"/>
      <c r="H33" s="18"/>
      <c r="I33" s="18"/>
      <c r="J33" s="4"/>
      <c r="K33" s="4"/>
      <c r="L33" s="4"/>
      <c r="M33" s="4"/>
      <c r="N33" s="4"/>
      <c r="O33" s="4"/>
      <c r="P33" s="4"/>
      <c r="Q33" s="10"/>
      <c r="U33" s="6">
        <f t="shared" si="1"/>
        <v>13</v>
      </c>
      <c r="V33" s="6" t="s">
        <v>165</v>
      </c>
      <c r="W33" s="23" t="s">
        <v>166</v>
      </c>
      <c r="X33" s="24"/>
      <c r="Y33" s="24"/>
      <c r="Z33" s="24"/>
      <c r="AA33" s="24"/>
      <c r="AB33" s="25"/>
      <c r="AC33" s="4"/>
      <c r="AD33" s="4">
        <v>90</v>
      </c>
      <c r="AE33" s="4">
        <v>90</v>
      </c>
      <c r="AF33" s="4">
        <v>90</v>
      </c>
      <c r="AG33" s="10">
        <v>33</v>
      </c>
    </row>
    <row r="34" spans="2:33" x14ac:dyDescent="0.3">
      <c r="B34" s="6">
        <f t="shared" si="0"/>
        <v>26</v>
      </c>
      <c r="C34" s="6"/>
      <c r="D34" s="18"/>
      <c r="E34" s="18"/>
      <c r="F34" s="18"/>
      <c r="G34" s="18"/>
      <c r="H34" s="18"/>
      <c r="I34" s="18"/>
      <c r="J34" s="4"/>
      <c r="K34" s="4"/>
      <c r="L34" s="4"/>
      <c r="M34" s="4"/>
      <c r="N34" s="4"/>
      <c r="O34" s="4"/>
      <c r="P34" s="4"/>
      <c r="Q34" s="10"/>
      <c r="U34" s="6">
        <f t="shared" si="1"/>
        <v>14</v>
      </c>
      <c r="V34" s="6" t="s">
        <v>167</v>
      </c>
      <c r="W34" s="23" t="s">
        <v>168</v>
      </c>
      <c r="X34" s="24"/>
      <c r="Y34" s="24"/>
      <c r="Z34" s="24"/>
      <c r="AA34" s="24"/>
      <c r="AB34" s="25"/>
      <c r="AC34" s="4"/>
      <c r="AD34" s="4">
        <v>90</v>
      </c>
      <c r="AE34" s="4">
        <v>90</v>
      </c>
      <c r="AF34" s="4">
        <v>90</v>
      </c>
      <c r="AG34" s="10">
        <v>33</v>
      </c>
    </row>
    <row r="35" spans="2:33" x14ac:dyDescent="0.3">
      <c r="B35" s="6">
        <f t="shared" si="0"/>
        <v>27</v>
      </c>
      <c r="C35" s="6"/>
      <c r="D35" s="18"/>
      <c r="E35" s="18"/>
      <c r="F35" s="18"/>
      <c r="G35" s="18"/>
      <c r="H35" s="18"/>
      <c r="I35" s="18"/>
      <c r="J35" s="4"/>
      <c r="K35" s="4"/>
      <c r="L35" s="4"/>
      <c r="M35" s="4"/>
      <c r="N35" s="4"/>
      <c r="O35" s="4"/>
      <c r="P35" s="4"/>
      <c r="Q35" s="10"/>
      <c r="U35" s="6">
        <f t="shared" si="1"/>
        <v>15</v>
      </c>
      <c r="V35" s="6" t="s">
        <v>169</v>
      </c>
      <c r="W35" s="23" t="s">
        <v>170</v>
      </c>
      <c r="X35" s="24"/>
      <c r="Y35" s="24"/>
      <c r="Z35" s="24"/>
      <c r="AA35" s="24"/>
      <c r="AB35" s="25"/>
      <c r="AC35" s="4"/>
      <c r="AD35" s="4">
        <v>80</v>
      </c>
      <c r="AE35" s="4">
        <v>80</v>
      </c>
      <c r="AF35" s="4">
        <v>90</v>
      </c>
      <c r="AG35" s="10">
        <v>33</v>
      </c>
    </row>
    <row r="36" spans="2:33" x14ac:dyDescent="0.3">
      <c r="B36" s="6">
        <f t="shared" si="0"/>
        <v>28</v>
      </c>
      <c r="C36" s="6"/>
      <c r="D36" s="18"/>
      <c r="E36" s="18"/>
      <c r="F36" s="18"/>
      <c r="G36" s="18"/>
      <c r="H36" s="18"/>
      <c r="I36" s="18"/>
      <c r="J36" s="4"/>
      <c r="K36" s="4"/>
      <c r="L36" s="4"/>
      <c r="M36" s="4"/>
      <c r="N36" s="4"/>
      <c r="O36" s="4"/>
      <c r="P36" s="4"/>
      <c r="Q36" s="10"/>
      <c r="U36" s="6">
        <f t="shared" si="1"/>
        <v>16</v>
      </c>
      <c r="V36" s="6" t="s">
        <v>171</v>
      </c>
      <c r="W36" s="23" t="s">
        <v>172</v>
      </c>
      <c r="X36" s="24"/>
      <c r="Y36" s="24"/>
      <c r="Z36" s="24"/>
      <c r="AA36" s="24"/>
      <c r="AB36" s="25"/>
      <c r="AC36" s="4"/>
      <c r="AD36" s="4">
        <v>80</v>
      </c>
      <c r="AE36" s="4">
        <v>80</v>
      </c>
      <c r="AF36" s="4">
        <v>90</v>
      </c>
      <c r="AG36" s="10">
        <v>23</v>
      </c>
    </row>
    <row r="37" spans="2:33" x14ac:dyDescent="0.3">
      <c r="B37" s="6">
        <f t="shared" si="0"/>
        <v>29</v>
      </c>
      <c r="C37" s="6"/>
      <c r="D37" s="18"/>
      <c r="E37" s="18"/>
      <c r="F37" s="18"/>
      <c r="G37" s="18"/>
      <c r="H37" s="18"/>
      <c r="I37" s="18"/>
      <c r="J37" s="4"/>
      <c r="K37" s="4"/>
      <c r="L37" s="4"/>
      <c r="M37" s="4"/>
      <c r="N37" s="4"/>
      <c r="O37" s="4"/>
      <c r="P37" s="4"/>
      <c r="Q37" s="10"/>
      <c r="U37" s="6">
        <f t="shared" si="1"/>
        <v>17</v>
      </c>
      <c r="V37" s="6" t="s">
        <v>173</v>
      </c>
      <c r="W37" s="23" t="s">
        <v>174</v>
      </c>
      <c r="X37" s="24"/>
      <c r="Y37" s="24"/>
      <c r="Z37" s="24"/>
      <c r="AA37" s="24"/>
      <c r="AB37" s="25"/>
      <c r="AC37" s="4"/>
      <c r="AD37" s="4">
        <v>90</v>
      </c>
      <c r="AE37" s="4">
        <v>90</v>
      </c>
      <c r="AF37" s="4">
        <v>90</v>
      </c>
      <c r="AG37" s="10">
        <v>33</v>
      </c>
    </row>
    <row r="38" spans="2:33" x14ac:dyDescent="0.3">
      <c r="B38" s="6">
        <f t="shared" si="0"/>
        <v>30</v>
      </c>
      <c r="C38" s="6"/>
      <c r="D38" s="18"/>
      <c r="E38" s="18"/>
      <c r="F38" s="18"/>
      <c r="G38" s="18"/>
      <c r="H38" s="18"/>
      <c r="I38" s="18"/>
      <c r="J38" s="4"/>
      <c r="K38" s="4"/>
      <c r="L38" s="4"/>
      <c r="M38" s="4"/>
      <c r="N38" s="4"/>
      <c r="O38" s="4"/>
      <c r="P38" s="4"/>
      <c r="Q38" s="10"/>
      <c r="U38" s="6"/>
      <c r="V38" s="6"/>
      <c r="W38" s="23"/>
      <c r="X38" s="24"/>
      <c r="Y38" s="24"/>
      <c r="Z38" s="24"/>
      <c r="AA38" s="24"/>
      <c r="AB38" s="25"/>
      <c r="AC38" s="4"/>
      <c r="AD38" s="4"/>
      <c r="AE38" s="4"/>
      <c r="AF38" s="4"/>
      <c r="AG38" s="10">
        <v>0</v>
      </c>
    </row>
    <row r="39" spans="2:33" x14ac:dyDescent="0.3">
      <c r="B39" s="6">
        <f t="shared" si="0"/>
        <v>31</v>
      </c>
      <c r="C39" s="6"/>
      <c r="D39" s="18"/>
      <c r="E39" s="18"/>
      <c r="F39" s="18"/>
      <c r="G39" s="18"/>
      <c r="H39" s="18"/>
      <c r="I39" s="18"/>
      <c r="J39" s="4"/>
      <c r="K39" s="4"/>
      <c r="L39" s="4"/>
      <c r="M39" s="4"/>
      <c r="N39" s="4"/>
      <c r="O39" s="4"/>
      <c r="P39" s="4"/>
      <c r="Q39" s="10"/>
      <c r="U39" s="6"/>
      <c r="V39" s="6"/>
      <c r="W39" s="23"/>
      <c r="X39" s="24"/>
      <c r="Y39" s="24"/>
      <c r="Z39" s="24"/>
      <c r="AA39" s="24"/>
      <c r="AB39" s="25"/>
      <c r="AC39" s="4"/>
      <c r="AD39" s="4"/>
      <c r="AE39" s="4"/>
      <c r="AF39" s="4"/>
      <c r="AG39" s="10">
        <v>23</v>
      </c>
    </row>
    <row r="40" spans="2:33" x14ac:dyDescent="0.3">
      <c r="B40" s="6">
        <f t="shared" si="0"/>
        <v>32</v>
      </c>
      <c r="C40" s="6"/>
      <c r="D40" s="18"/>
      <c r="E40" s="18"/>
      <c r="F40" s="18"/>
      <c r="G40" s="18"/>
      <c r="H40" s="18"/>
      <c r="I40" s="18"/>
      <c r="J40" s="4"/>
      <c r="K40" s="4"/>
      <c r="L40" s="4"/>
      <c r="M40" s="4"/>
      <c r="N40" s="4"/>
      <c r="O40" s="4"/>
      <c r="P40" s="4"/>
      <c r="Q40" s="10"/>
      <c r="U40" s="6"/>
      <c r="V40" s="6"/>
      <c r="W40" s="23"/>
      <c r="X40" s="24"/>
      <c r="Y40" s="24"/>
      <c r="Z40" s="24"/>
      <c r="AA40" s="24"/>
      <c r="AB40" s="25"/>
      <c r="AC40" s="4"/>
      <c r="AD40" s="4"/>
      <c r="AE40" s="4"/>
      <c r="AF40" s="4"/>
      <c r="AG40" s="10">
        <v>33</v>
      </c>
    </row>
    <row r="41" spans="2:33" x14ac:dyDescent="0.3">
      <c r="B41" s="6">
        <f t="shared" si="0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/>
      <c r="U41" s="6"/>
      <c r="V41" s="6"/>
      <c r="W41" s="23"/>
      <c r="X41" s="24"/>
      <c r="Y41" s="24"/>
      <c r="Z41" s="24"/>
      <c r="AA41" s="24"/>
      <c r="AB41" s="25"/>
      <c r="AC41" s="4"/>
      <c r="AD41" s="4"/>
      <c r="AE41" s="4"/>
      <c r="AF41" s="4"/>
      <c r="AG41" s="10">
        <f>SUM(AC21:AF21)/3</f>
        <v>83.333333333333329</v>
      </c>
    </row>
    <row r="42" spans="2:33" x14ac:dyDescent="0.3">
      <c r="B42" s="6">
        <f t="shared" si="0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/>
      <c r="U42" s="6"/>
      <c r="V42" s="6"/>
      <c r="W42" s="23"/>
      <c r="X42" s="24"/>
      <c r="Y42" s="24"/>
      <c r="Z42" s="24"/>
      <c r="AA42" s="24"/>
      <c r="AB42" s="25"/>
      <c r="AC42" s="4"/>
      <c r="AD42" s="4"/>
      <c r="AE42" s="4"/>
      <c r="AF42" s="4"/>
      <c r="AG42" s="10"/>
    </row>
    <row r="43" spans="2:33" x14ac:dyDescent="0.3">
      <c r="B43" s="6">
        <f t="shared" si="0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/>
      <c r="U43" s="6"/>
      <c r="V43" s="6"/>
      <c r="W43" s="23"/>
      <c r="X43" s="24"/>
      <c r="Y43" s="24"/>
      <c r="Z43" s="24"/>
      <c r="AA43" s="24"/>
      <c r="AB43" s="25"/>
      <c r="AC43" s="4"/>
      <c r="AD43" s="4"/>
      <c r="AE43" s="4"/>
      <c r="AF43" s="4"/>
      <c r="AG43" s="10"/>
    </row>
    <row r="44" spans="2:33" x14ac:dyDescent="0.3">
      <c r="B44" s="6">
        <f t="shared" si="0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/>
      <c r="U44" s="6"/>
      <c r="V44" s="6"/>
      <c r="W44" s="23"/>
      <c r="X44" s="24"/>
      <c r="Y44" s="24"/>
      <c r="Z44" s="24"/>
      <c r="AA44" s="24"/>
      <c r="AB44" s="25"/>
      <c r="AC44" s="4"/>
      <c r="AD44" s="4"/>
      <c r="AE44" s="4"/>
      <c r="AF44" s="4"/>
      <c r="AG44" s="10"/>
    </row>
    <row r="45" spans="2:33" x14ac:dyDescent="0.3">
      <c r="B45" s="6">
        <f t="shared" si="0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/>
      <c r="U45" s="6"/>
      <c r="V45" s="6"/>
      <c r="W45" s="18"/>
      <c r="X45" s="18"/>
      <c r="Y45" s="18"/>
      <c r="Z45" s="18"/>
      <c r="AA45" s="18"/>
      <c r="AB45" s="18"/>
      <c r="AC45" s="4"/>
      <c r="AD45" s="4"/>
      <c r="AE45" s="4"/>
      <c r="AF45" s="4"/>
      <c r="AG45" s="10"/>
    </row>
    <row r="46" spans="2:33" x14ac:dyDescent="0.3">
      <c r="B46" s="6">
        <f t="shared" si="0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/>
      <c r="U46" s="6"/>
      <c r="V46" s="6"/>
      <c r="W46" s="18"/>
      <c r="X46" s="18"/>
      <c r="Y46" s="18"/>
      <c r="Z46" s="18"/>
      <c r="AA46" s="18"/>
      <c r="AB46" s="18"/>
      <c r="AC46" s="4"/>
      <c r="AD46" s="4"/>
      <c r="AE46" s="4"/>
      <c r="AF46" s="4"/>
      <c r="AG46" s="10"/>
    </row>
    <row r="47" spans="2:33" x14ac:dyDescent="0.3">
      <c r="B47" s="6">
        <f t="shared" si="0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/>
      <c r="U47" s="6"/>
      <c r="V47" s="6"/>
      <c r="W47" s="18"/>
      <c r="X47" s="18"/>
      <c r="Y47" s="18"/>
      <c r="Z47" s="18"/>
      <c r="AA47" s="18"/>
      <c r="AB47" s="18"/>
      <c r="AC47" s="4"/>
      <c r="AD47" s="4"/>
      <c r="AE47" s="4"/>
      <c r="AF47" s="4"/>
      <c r="AG47" s="10"/>
    </row>
    <row r="48" spans="2:33" x14ac:dyDescent="0.3">
      <c r="B48" s="6">
        <f t="shared" si="0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/>
      <c r="U48" s="6"/>
      <c r="V48" s="6"/>
      <c r="W48" s="18"/>
      <c r="X48" s="18"/>
      <c r="Y48" s="18"/>
      <c r="Z48" s="18"/>
      <c r="AA48" s="18"/>
      <c r="AB48" s="18"/>
      <c r="AC48" s="4"/>
      <c r="AD48" s="4"/>
      <c r="AE48" s="4"/>
      <c r="AF48" s="4"/>
      <c r="AG48" s="10"/>
    </row>
    <row r="49" spans="2:33" x14ac:dyDescent="0.3">
      <c r="B49" s="6">
        <f t="shared" si="0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/>
      <c r="U49" s="6"/>
      <c r="V49" s="6"/>
      <c r="W49" s="18"/>
      <c r="X49" s="18"/>
      <c r="Y49" s="18"/>
      <c r="Z49" s="18"/>
      <c r="AA49" s="18"/>
      <c r="AB49" s="18"/>
      <c r="AC49" s="4"/>
      <c r="AD49" s="4"/>
      <c r="AE49" s="4"/>
      <c r="AF49" s="4"/>
      <c r="AG49" s="10"/>
    </row>
    <row r="50" spans="2:33" x14ac:dyDescent="0.3">
      <c r="B50" s="6">
        <f t="shared" si="0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/>
      <c r="U50" s="6"/>
      <c r="V50" s="6"/>
      <c r="W50" s="18"/>
      <c r="X50" s="18"/>
      <c r="Y50" s="18"/>
      <c r="Z50" s="18"/>
      <c r="AA50" s="18"/>
      <c r="AB50" s="18"/>
      <c r="AC50" s="4"/>
      <c r="AD50" s="4"/>
      <c r="AE50" s="4"/>
      <c r="AF50" s="4"/>
      <c r="AG50" s="10"/>
    </row>
    <row r="51" spans="2:33" x14ac:dyDescent="0.3">
      <c r="B51" s="6">
        <f t="shared" si="0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/>
      <c r="U51" s="6"/>
      <c r="V51" s="6"/>
      <c r="W51" s="18"/>
      <c r="X51" s="18"/>
      <c r="Y51" s="18"/>
      <c r="Z51" s="18"/>
      <c r="AA51" s="18"/>
      <c r="AB51" s="18"/>
      <c r="AC51" s="4"/>
      <c r="AD51" s="4"/>
      <c r="AE51" s="4"/>
      <c r="AF51" s="4"/>
      <c r="AG51" s="10"/>
    </row>
    <row r="52" spans="2:33" x14ac:dyDescent="0.3">
      <c r="B52" s="6">
        <f t="shared" si="0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/>
      <c r="U52" s="6"/>
      <c r="V52" s="6"/>
      <c r="W52" s="18"/>
      <c r="X52" s="18"/>
      <c r="Y52" s="18"/>
      <c r="Z52" s="18"/>
      <c r="AA52" s="18"/>
      <c r="AB52" s="18"/>
      <c r="AC52" s="4"/>
      <c r="AD52" s="4"/>
      <c r="AE52" s="4"/>
      <c r="AF52" s="4"/>
      <c r="AG52" s="10"/>
    </row>
    <row r="53" spans="2:33" x14ac:dyDescent="0.3">
      <c r="B53" s="6">
        <f t="shared" si="0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/>
      <c r="U53" s="6"/>
      <c r="V53" s="6"/>
      <c r="W53" s="18"/>
      <c r="X53" s="18"/>
      <c r="Y53" s="18"/>
      <c r="Z53" s="18"/>
      <c r="AA53" s="18"/>
      <c r="AB53" s="18"/>
      <c r="AC53" s="4"/>
      <c r="AD53" s="4"/>
      <c r="AE53" s="4"/>
      <c r="AF53" s="4"/>
      <c r="AG53" s="10"/>
    </row>
    <row r="54" spans="2:33" x14ac:dyDescent="0.3">
      <c r="C54" s="17"/>
      <c r="D54" s="17"/>
      <c r="E54" s="1"/>
      <c r="H54" s="31" t="s">
        <v>19</v>
      </c>
      <c r="I54" s="31"/>
      <c r="J54" s="11">
        <f>COUNTIF(J9:J53,"&gt;=70")</f>
        <v>0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  <c r="U54" s="6"/>
      <c r="V54" s="6"/>
      <c r="W54" s="18"/>
      <c r="X54" s="18"/>
      <c r="Y54" s="18"/>
      <c r="Z54" s="18"/>
      <c r="AA54" s="18"/>
      <c r="AB54" s="18"/>
      <c r="AC54" s="4"/>
      <c r="AD54" s="4"/>
      <c r="AE54" s="4"/>
      <c r="AF54" s="4"/>
      <c r="AG54" s="10"/>
    </row>
    <row r="55" spans="2:33" x14ac:dyDescent="0.3">
      <c r="C55" s="17"/>
      <c r="D55" s="17"/>
      <c r="E55" s="8"/>
      <c r="H55" s="32" t="s">
        <v>20</v>
      </c>
      <c r="I55" s="32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1</v>
      </c>
      <c r="U55" s="6"/>
      <c r="V55" s="6"/>
      <c r="W55" s="18"/>
      <c r="X55" s="18"/>
      <c r="Y55" s="18"/>
      <c r="Z55" s="18"/>
      <c r="AA55" s="18"/>
      <c r="AB55" s="18"/>
      <c r="AC55" s="4"/>
      <c r="AD55" s="4"/>
      <c r="AE55" s="4"/>
      <c r="AF55" s="4"/>
      <c r="AG55" s="10"/>
    </row>
    <row r="56" spans="2:33" x14ac:dyDescent="0.3">
      <c r="C56" s="17"/>
      <c r="D56" s="17"/>
      <c r="E56" s="17"/>
      <c r="H56" s="32" t="s">
        <v>21</v>
      </c>
      <c r="I56" s="32"/>
      <c r="J56" s="12">
        <f>COUNT(J9:J53)</f>
        <v>0</v>
      </c>
      <c r="K56" s="12">
        <f t="shared" ref="K56:Q56" si="6">COUNT(K9:K53)</f>
        <v>0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1</v>
      </c>
      <c r="U56" s="6"/>
      <c r="V56" s="6"/>
      <c r="W56" s="18"/>
      <c r="X56" s="18"/>
      <c r="Y56" s="18"/>
      <c r="Z56" s="18"/>
      <c r="AA56" s="18"/>
      <c r="AB56" s="18"/>
      <c r="AC56" s="4"/>
      <c r="AD56" s="4"/>
      <c r="AE56" s="4"/>
      <c r="AF56" s="4"/>
      <c r="AG56" s="10"/>
    </row>
    <row r="57" spans="2:33" x14ac:dyDescent="0.3">
      <c r="C57" s="17"/>
      <c r="D57" s="17"/>
      <c r="E57" s="1"/>
      <c r="H57" s="33" t="s">
        <v>16</v>
      </c>
      <c r="I57" s="33"/>
      <c r="J57" s="13" t="e">
        <f>J54/J56</f>
        <v>#DIV/0!</v>
      </c>
      <c r="K57" s="14" t="e">
        <f t="shared" ref="K57:Q57" si="7">K54/K56</f>
        <v>#DIV/0!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  <c r="U57" s="6"/>
      <c r="V57" s="7"/>
      <c r="W57" s="18"/>
      <c r="X57" s="18"/>
      <c r="Y57" s="18"/>
      <c r="Z57" s="18"/>
      <c r="AA57" s="18"/>
      <c r="AB57" s="18"/>
      <c r="AC57" s="4"/>
      <c r="AD57" s="4"/>
      <c r="AE57" s="4"/>
      <c r="AF57" s="4"/>
      <c r="AG57" s="10"/>
    </row>
    <row r="58" spans="2:33" x14ac:dyDescent="0.3">
      <c r="C58" s="17"/>
      <c r="D58" s="17"/>
      <c r="E58" s="1"/>
      <c r="H58" s="33" t="s">
        <v>17</v>
      </c>
      <c r="I58" s="33"/>
      <c r="J58" s="13" t="e">
        <f>J55/J56</f>
        <v>#DIV/0!</v>
      </c>
      <c r="K58" s="13" t="e">
        <f t="shared" ref="K58:Q58" si="8">K55/K56</f>
        <v>#DIV/0!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  <c r="U58" s="6"/>
      <c r="V58" s="7"/>
      <c r="W58" s="18"/>
      <c r="X58" s="18"/>
      <c r="Y58" s="18"/>
      <c r="Z58" s="18"/>
      <c r="AA58" s="18"/>
      <c r="AB58" s="18"/>
      <c r="AC58" s="4"/>
      <c r="AD58" s="4"/>
      <c r="AE58" s="4"/>
      <c r="AF58" s="4"/>
      <c r="AG58" s="10"/>
    </row>
    <row r="59" spans="2:33" x14ac:dyDescent="0.3">
      <c r="C59" s="17"/>
      <c r="D59" s="17"/>
      <c r="E59" s="8"/>
      <c r="U59" s="6"/>
      <c r="V59" s="7"/>
      <c r="W59" s="18"/>
      <c r="X59" s="18"/>
      <c r="Y59" s="18"/>
      <c r="Z59" s="18"/>
      <c r="AA59" s="18"/>
      <c r="AB59" s="18"/>
      <c r="AC59" s="4"/>
      <c r="AD59" s="4"/>
      <c r="AE59" s="4"/>
      <c r="AF59" s="4"/>
      <c r="AG59" s="10"/>
    </row>
    <row r="60" spans="2:33" x14ac:dyDescent="0.3">
      <c r="C60" s="1"/>
      <c r="D60" s="1"/>
      <c r="E60" s="8"/>
      <c r="U60" s="6"/>
      <c r="V60" s="7"/>
      <c r="W60" s="18"/>
      <c r="X60" s="18"/>
      <c r="Y60" s="18"/>
      <c r="Z60" s="18"/>
      <c r="AA60" s="18"/>
      <c r="AB60" s="18"/>
      <c r="AC60" s="4"/>
      <c r="AD60" s="4"/>
      <c r="AE60" s="4"/>
      <c r="AF60" s="4"/>
      <c r="AG60" s="10"/>
    </row>
    <row r="61" spans="2:33" x14ac:dyDescent="0.3">
      <c r="J61" s="34"/>
      <c r="K61" s="34"/>
      <c r="L61" s="34"/>
      <c r="M61" s="34"/>
      <c r="N61" s="34"/>
      <c r="O61" s="34"/>
      <c r="P61" s="34"/>
      <c r="U61" s="6"/>
      <c r="V61" s="7"/>
      <c r="W61" s="18"/>
      <c r="X61" s="18"/>
      <c r="Y61" s="18"/>
      <c r="Z61" s="18"/>
      <c r="AA61" s="18"/>
      <c r="AB61" s="18"/>
      <c r="AC61" s="4"/>
      <c r="AD61" s="4"/>
      <c r="AE61" s="4"/>
      <c r="AF61" s="4"/>
      <c r="AG61" s="10"/>
    </row>
    <row r="62" spans="2:33" x14ac:dyDescent="0.3">
      <c r="J62" s="28" t="s">
        <v>18</v>
      </c>
      <c r="K62" s="28"/>
      <c r="L62" s="28"/>
      <c r="M62" s="28"/>
      <c r="N62" s="28"/>
      <c r="O62" s="28"/>
      <c r="P62" s="28"/>
      <c r="U62" s="6"/>
      <c r="V62" s="7"/>
      <c r="W62" s="18"/>
      <c r="X62" s="18"/>
      <c r="Y62" s="18"/>
      <c r="Z62" s="18"/>
      <c r="AA62" s="18"/>
      <c r="AB62" s="18"/>
      <c r="AC62" s="4"/>
      <c r="AD62" s="4"/>
      <c r="AE62" s="4"/>
      <c r="AF62" s="4"/>
      <c r="AG62" s="10"/>
    </row>
    <row r="63" spans="2:33" x14ac:dyDescent="0.3">
      <c r="U63" s="6"/>
      <c r="V63" s="7"/>
      <c r="W63" s="18"/>
      <c r="X63" s="18"/>
      <c r="Y63" s="18"/>
      <c r="Z63" s="18"/>
      <c r="AA63" s="18"/>
      <c r="AB63" s="18"/>
      <c r="AC63" s="4"/>
      <c r="AD63" s="4"/>
      <c r="AE63" s="4"/>
      <c r="AF63" s="4"/>
      <c r="AG63" s="10"/>
    </row>
    <row r="64" spans="2:33" x14ac:dyDescent="0.3">
      <c r="U64" s="6"/>
      <c r="V64" s="7"/>
      <c r="W64" s="18"/>
      <c r="X64" s="18"/>
      <c r="Y64" s="18"/>
      <c r="Z64" s="18"/>
      <c r="AA64" s="18"/>
      <c r="AB64" s="18"/>
      <c r="AC64" s="4"/>
      <c r="AD64" s="4"/>
      <c r="AE64" s="4"/>
      <c r="AF64" s="4"/>
      <c r="AG64" s="10"/>
    </row>
    <row r="65" spans="21:34" x14ac:dyDescent="0.3">
      <c r="U65" s="6"/>
      <c r="V65" s="3"/>
      <c r="W65" s="19"/>
      <c r="X65" s="20"/>
      <c r="Y65" s="20"/>
      <c r="Z65" s="20"/>
      <c r="AA65" s="20"/>
      <c r="AB65" s="21"/>
      <c r="AC65" s="3"/>
      <c r="AD65" s="3"/>
      <c r="AE65" s="3"/>
      <c r="AF65" s="3"/>
      <c r="AG65" s="10"/>
    </row>
    <row r="66" spans="21:34" x14ac:dyDescent="0.3">
      <c r="V66" s="17"/>
      <c r="W66" s="17"/>
      <c r="X66" s="1"/>
      <c r="AA66" s="31" t="s">
        <v>19</v>
      </c>
      <c r="AB66" s="31"/>
      <c r="AC66" s="11">
        <f>COUNTIF(AC21:AC65,"&gt;=70")</f>
        <v>0</v>
      </c>
      <c r="AD66" s="11">
        <f t="shared" ref="AD66:AF66" si="9">COUNTIF(AD21:AD65,"&gt;=70")</f>
        <v>16</v>
      </c>
      <c r="AE66" s="11">
        <f t="shared" si="9"/>
        <v>16</v>
      </c>
      <c r="AF66" s="11">
        <f t="shared" si="9"/>
        <v>16</v>
      </c>
      <c r="AG66" s="15">
        <f t="shared" ref="AG66" si="10">COUNTIF(AG21:AG60,"&gt;=70")</f>
        <v>1</v>
      </c>
    </row>
    <row r="67" spans="21:34" x14ac:dyDescent="0.3">
      <c r="V67" s="17"/>
      <c r="W67" s="17"/>
      <c r="X67" s="8"/>
      <c r="AA67" s="32" t="s">
        <v>20</v>
      </c>
      <c r="AB67" s="32"/>
      <c r="AC67" s="12">
        <f>COUNTIF(AC21:AC65,"&lt;70")</f>
        <v>0</v>
      </c>
      <c r="AD67" s="12">
        <f t="shared" ref="AD67:AG67" si="11">COUNTIF(AD21:AD65,"&lt;70")</f>
        <v>0</v>
      </c>
      <c r="AE67" s="12">
        <f t="shared" si="11"/>
        <v>0</v>
      </c>
      <c r="AF67" s="12">
        <f t="shared" si="11"/>
        <v>0</v>
      </c>
      <c r="AG67" s="12">
        <f t="shared" si="11"/>
        <v>20</v>
      </c>
    </row>
    <row r="68" spans="21:34" x14ac:dyDescent="0.3">
      <c r="V68" s="17"/>
      <c r="W68" s="17"/>
      <c r="X68" s="17"/>
      <c r="AA68" s="32" t="s">
        <v>21</v>
      </c>
      <c r="AB68" s="32"/>
      <c r="AC68" s="12">
        <f>COUNT(AC21:AC65)</f>
        <v>0</v>
      </c>
      <c r="AD68" s="12">
        <f t="shared" ref="AD68:AG68" si="12">COUNT(AD21:AD65)</f>
        <v>16</v>
      </c>
      <c r="AE68" s="12">
        <f t="shared" si="12"/>
        <v>16</v>
      </c>
      <c r="AF68" s="12">
        <f t="shared" si="12"/>
        <v>16</v>
      </c>
      <c r="AG68" s="12">
        <f t="shared" si="12"/>
        <v>21</v>
      </c>
    </row>
    <row r="69" spans="21:34" x14ac:dyDescent="0.3">
      <c r="V69" s="17"/>
      <c r="W69" s="17"/>
      <c r="X69" s="1"/>
      <c r="AA69" s="33" t="s">
        <v>16</v>
      </c>
      <c r="AB69" s="33"/>
      <c r="AC69" s="13" t="e">
        <f>AC66/AC68</f>
        <v>#DIV/0!</v>
      </c>
      <c r="AD69" s="14">
        <f t="shared" ref="AD69:AG69" si="13">AD66/AD68</f>
        <v>1</v>
      </c>
      <c r="AE69" s="14">
        <f t="shared" si="13"/>
        <v>1</v>
      </c>
      <c r="AF69" s="14">
        <f t="shared" si="13"/>
        <v>1</v>
      </c>
      <c r="AG69" s="14">
        <f t="shared" si="13"/>
        <v>4.7619047619047616E-2</v>
      </c>
    </row>
    <row r="70" spans="21:34" x14ac:dyDescent="0.3">
      <c r="V70" s="17"/>
      <c r="W70" s="17"/>
      <c r="X70" s="1"/>
      <c r="AA70" s="33" t="s">
        <v>17</v>
      </c>
      <c r="AB70" s="33"/>
      <c r="AC70" s="13" t="e">
        <f>AC67/AC68</f>
        <v>#DIV/0!</v>
      </c>
      <c r="AD70" s="13">
        <f t="shared" ref="AD70:AF70" si="14">AD67/AD68</f>
        <v>0</v>
      </c>
      <c r="AE70" s="14">
        <f t="shared" si="14"/>
        <v>0</v>
      </c>
      <c r="AF70" s="14">
        <f t="shared" si="14"/>
        <v>0</v>
      </c>
      <c r="AG70" s="14" t="e">
        <f>#REF!/#REF!</f>
        <v>#REF!</v>
      </c>
      <c r="AH70" s="14" t="e">
        <f>#REF!/#REF!</f>
        <v>#REF!</v>
      </c>
    </row>
    <row r="71" spans="21:34" x14ac:dyDescent="0.3">
      <c r="V71" s="17"/>
      <c r="W71" s="17"/>
      <c r="X71" s="8"/>
    </row>
    <row r="72" spans="21:34" x14ac:dyDescent="0.3">
      <c r="V72" s="1"/>
      <c r="W72" s="1"/>
      <c r="X72" s="8"/>
    </row>
    <row r="73" spans="21:34" x14ac:dyDescent="0.3">
      <c r="AC73" s="34"/>
      <c r="AD73" s="34"/>
      <c r="AE73" s="34"/>
      <c r="AF73" s="34"/>
      <c r="AG73" s="34"/>
      <c r="AH73" s="34"/>
    </row>
    <row r="74" spans="21:34" x14ac:dyDescent="0.3">
      <c r="AC74" s="28" t="s">
        <v>18</v>
      </c>
      <c r="AD74" s="28"/>
      <c r="AE74" s="28"/>
      <c r="AF74" s="28"/>
      <c r="AG74" s="28"/>
      <c r="AH74" s="28"/>
    </row>
  </sheetData>
  <mergeCells count="13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V15:AH15"/>
    <mergeCell ref="W16:Z16"/>
    <mergeCell ref="AC16:AD16"/>
    <mergeCell ref="W18:Z18"/>
    <mergeCell ref="AB18:AC18"/>
    <mergeCell ref="AD18:AH18"/>
    <mergeCell ref="C58:D58"/>
    <mergeCell ref="H58:I58"/>
    <mergeCell ref="C59:D59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W25:AB25"/>
    <mergeCell ref="W26:AB26"/>
    <mergeCell ref="W27:AB27"/>
    <mergeCell ref="W28:AB28"/>
    <mergeCell ref="W29:AB29"/>
    <mergeCell ref="W20:AB20"/>
    <mergeCell ref="W21:AB21"/>
    <mergeCell ref="W22:AB22"/>
    <mergeCell ref="W23:AB23"/>
    <mergeCell ref="W24:AB24"/>
    <mergeCell ref="W35:AB35"/>
    <mergeCell ref="W36:AB36"/>
    <mergeCell ref="W37:AB37"/>
    <mergeCell ref="W38:AB38"/>
    <mergeCell ref="W39:AB39"/>
    <mergeCell ref="W30:AB30"/>
    <mergeCell ref="W31:AB31"/>
    <mergeCell ref="W32:AB32"/>
    <mergeCell ref="W33:AB33"/>
    <mergeCell ref="W34:AB34"/>
    <mergeCell ref="W45:AB45"/>
    <mergeCell ref="W46:AB46"/>
    <mergeCell ref="W47:AB47"/>
    <mergeCell ref="W48:AB48"/>
    <mergeCell ref="W49:AB49"/>
    <mergeCell ref="W40:AB40"/>
    <mergeCell ref="W41:AB41"/>
    <mergeCell ref="W42:AB42"/>
    <mergeCell ref="W43:AB43"/>
    <mergeCell ref="W44:AB44"/>
    <mergeCell ref="W55:AB55"/>
    <mergeCell ref="W56:AB56"/>
    <mergeCell ref="W57:AB57"/>
    <mergeCell ref="W58:AB58"/>
    <mergeCell ref="W59:AB59"/>
    <mergeCell ref="W50:AB50"/>
    <mergeCell ref="W51:AB51"/>
    <mergeCell ref="W52:AB52"/>
    <mergeCell ref="W53:AB53"/>
    <mergeCell ref="W54:AB54"/>
    <mergeCell ref="W65:AB65"/>
    <mergeCell ref="V66:W66"/>
    <mergeCell ref="AA66:AB66"/>
    <mergeCell ref="V67:W67"/>
    <mergeCell ref="AA67:AB67"/>
    <mergeCell ref="W60:AB60"/>
    <mergeCell ref="W61:AB61"/>
    <mergeCell ref="W62:AB62"/>
    <mergeCell ref="W63:AB63"/>
    <mergeCell ref="W64:AB64"/>
    <mergeCell ref="V71:W71"/>
    <mergeCell ref="AC73:AH73"/>
    <mergeCell ref="AC74:AH74"/>
    <mergeCell ref="V68:X68"/>
    <mergeCell ref="AA68:AB68"/>
    <mergeCell ref="V69:W69"/>
    <mergeCell ref="AA69:AB69"/>
    <mergeCell ref="V70:W70"/>
    <mergeCell ref="AA70:AB7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="84" zoomScaleNormal="84" workbookViewId="0">
      <selection activeCell="Q10" sqref="Q10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5"/>
      <c r="E4" s="35"/>
      <c r="F4" s="35"/>
      <c r="G4" s="35"/>
      <c r="I4" t="s">
        <v>1</v>
      </c>
      <c r="J4" s="26"/>
      <c r="K4" s="26"/>
      <c r="M4" t="s">
        <v>2</v>
      </c>
      <c r="N4" s="36"/>
      <c r="O4" s="3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/>
      <c r="E6" s="26"/>
      <c r="F6" s="26"/>
      <c r="G6" s="26"/>
      <c r="I6" s="17" t="s">
        <v>22</v>
      </c>
      <c r="J6" s="17"/>
      <c r="K6" s="29"/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8"/>
      <c r="E9" s="18"/>
      <c r="F9" s="18"/>
      <c r="G9" s="18"/>
      <c r="H9" s="18"/>
      <c r="I9" s="18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SUM(J9:P9)/3</f>
        <v>23.333333333333332</v>
      </c>
    </row>
    <row r="10" spans="2:18" x14ac:dyDescent="0.3">
      <c r="B10" s="6">
        <f>B9+1</f>
        <v>2</v>
      </c>
      <c r="C10" s="6"/>
      <c r="D10" s="18"/>
      <c r="E10" s="18"/>
      <c r="F10" s="18"/>
      <c r="G10" s="18"/>
      <c r="H10" s="18"/>
      <c r="I10" s="1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31" t="s">
        <v>19</v>
      </c>
      <c r="I54" s="3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2" t="s">
        <v>20</v>
      </c>
      <c r="I55" s="3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7"/>
      <c r="D56" s="17"/>
      <c r="E56" s="17"/>
      <c r="H56" s="32" t="s">
        <v>21</v>
      </c>
      <c r="I56" s="32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7"/>
      <c r="D57" s="17"/>
      <c r="E57" s="1"/>
      <c r="H57" s="33" t="s">
        <v>16</v>
      </c>
      <c r="I57" s="33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33" t="s">
        <v>17</v>
      </c>
      <c r="I58" s="33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4"/>
      <c r="K61" s="34"/>
      <c r="L61" s="34"/>
      <c r="M61" s="34"/>
      <c r="N61" s="34"/>
      <c r="O61" s="34"/>
      <c r="P61" s="34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22" zoomScale="84" zoomScaleNormal="84" workbookViewId="0">
      <selection activeCell="T53" sqref="T53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5"/>
      <c r="E4" s="35"/>
      <c r="F4" s="35"/>
      <c r="G4" s="35"/>
      <c r="I4" t="s">
        <v>1</v>
      </c>
      <c r="J4" s="26"/>
      <c r="K4" s="26"/>
      <c r="M4" t="s">
        <v>2</v>
      </c>
      <c r="N4" s="36"/>
      <c r="O4" s="3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/>
      <c r="E6" s="26"/>
      <c r="F6" s="26"/>
      <c r="G6" s="26"/>
      <c r="I6" s="17" t="s">
        <v>22</v>
      </c>
      <c r="J6" s="17"/>
      <c r="K6" s="29"/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8"/>
      <c r="E9" s="18"/>
      <c r="F9" s="18"/>
      <c r="G9" s="18"/>
      <c r="H9" s="18"/>
      <c r="I9" s="18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x14ac:dyDescent="0.3">
      <c r="B10" s="6">
        <f>B9+1</f>
        <v>2</v>
      </c>
      <c r="C10" s="6"/>
      <c r="D10" s="18"/>
      <c r="E10" s="18"/>
      <c r="F10" s="18"/>
      <c r="G10" s="18"/>
      <c r="H10" s="18"/>
      <c r="I10" s="18"/>
      <c r="J10" s="4">
        <v>70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>
        <v>70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10</v>
      </c>
    </row>
    <row r="12" spans="2:18" x14ac:dyDescent="0.3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>
        <v>70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10</v>
      </c>
    </row>
    <row r="13" spans="2:18" x14ac:dyDescent="0.3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10</v>
      </c>
    </row>
    <row r="14" spans="2:18" x14ac:dyDescent="0.3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>
        <v>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8</v>
      </c>
    </row>
    <row r="16" spans="2:18" x14ac:dyDescent="0.3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>
        <v>78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>
        <v>96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>
        <v>100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>
        <v>10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>
        <v>100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>
        <v>100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31" t="s">
        <v>19</v>
      </c>
      <c r="I54" s="3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2" t="s">
        <v>20</v>
      </c>
      <c r="I55" s="3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18</v>
      </c>
      <c r="M55" s="12">
        <f t="shared" si="5"/>
        <v>18</v>
      </c>
      <c r="N55" s="12">
        <f t="shared" si="5"/>
        <v>18</v>
      </c>
      <c r="O55" s="12">
        <f t="shared" si="5"/>
        <v>18</v>
      </c>
      <c r="P55" s="12">
        <f t="shared" si="5"/>
        <v>18</v>
      </c>
      <c r="Q55" s="12">
        <f t="shared" si="5"/>
        <v>45</v>
      </c>
    </row>
    <row r="56" spans="2:17" x14ac:dyDescent="0.3">
      <c r="C56" s="17"/>
      <c r="D56" s="17"/>
      <c r="E56" s="17"/>
      <c r="H56" s="32" t="s">
        <v>21</v>
      </c>
      <c r="I56" s="32"/>
      <c r="J56" s="12">
        <f>COUNT(J9:J53)</f>
        <v>32</v>
      </c>
      <c r="K56" s="12">
        <f t="shared" ref="K56:Q56" si="6">COUNT(K9:K53)</f>
        <v>18</v>
      </c>
      <c r="L56" s="12">
        <f t="shared" si="6"/>
        <v>18</v>
      </c>
      <c r="M56" s="12">
        <f t="shared" si="6"/>
        <v>18</v>
      </c>
      <c r="N56" s="12">
        <f t="shared" si="6"/>
        <v>18</v>
      </c>
      <c r="O56" s="12">
        <f t="shared" si="6"/>
        <v>18</v>
      </c>
      <c r="P56" s="12">
        <f t="shared" si="6"/>
        <v>18</v>
      </c>
      <c r="Q56" s="12">
        <f t="shared" si="6"/>
        <v>45</v>
      </c>
    </row>
    <row r="57" spans="2:17" x14ac:dyDescent="0.3">
      <c r="C57" s="17"/>
      <c r="D57" s="17"/>
      <c r="E57" s="1"/>
      <c r="H57" s="33" t="s">
        <v>16</v>
      </c>
      <c r="I57" s="33"/>
      <c r="J57" s="13">
        <f>J54/J56</f>
        <v>0.84375</v>
      </c>
      <c r="K57" s="14">
        <f t="shared" ref="K57:Q57" si="7">K54/K56</f>
        <v>0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17"/>
      <c r="D58" s="17"/>
      <c r="E58" s="1"/>
      <c r="H58" s="33" t="s">
        <v>17</v>
      </c>
      <c r="I58" s="33"/>
      <c r="J58" s="13">
        <f>J55/J56</f>
        <v>0.15625</v>
      </c>
      <c r="K58" s="13">
        <f t="shared" ref="K58:Q58" si="8">K55/K56</f>
        <v>1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4"/>
      <c r="K61" s="34"/>
      <c r="L61" s="34"/>
      <c r="M61" s="34"/>
      <c r="N61" s="34"/>
      <c r="O61" s="34"/>
      <c r="P61" s="34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C3" zoomScale="84" zoomScaleNormal="84" workbookViewId="0">
      <selection activeCell="S54" sqref="S54"/>
    </sheetView>
  </sheetViews>
  <sheetFormatPr baseColWidth="10" defaultColWidth="10.6640625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"/>
      <c r="R2" s="2"/>
    </row>
    <row r="3" spans="2:18" x14ac:dyDescent="0.3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3">
      <c r="C4" t="s">
        <v>0</v>
      </c>
      <c r="D4" s="35"/>
      <c r="E4" s="35"/>
      <c r="F4" s="35"/>
      <c r="G4" s="35"/>
      <c r="I4" t="s">
        <v>1</v>
      </c>
      <c r="J4" s="26"/>
      <c r="K4" s="26"/>
      <c r="M4" t="s">
        <v>2</v>
      </c>
      <c r="N4" s="36"/>
      <c r="O4" s="3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6"/>
      <c r="E6" s="26"/>
      <c r="F6" s="26"/>
      <c r="G6" s="26"/>
      <c r="I6" s="17" t="s">
        <v>22</v>
      </c>
      <c r="J6" s="17"/>
      <c r="K6" s="29"/>
      <c r="L6" s="29"/>
      <c r="M6" s="29"/>
      <c r="N6" s="29"/>
      <c r="O6" s="29"/>
      <c r="P6" s="29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18"/>
      <c r="E9" s="18"/>
      <c r="F9" s="18"/>
      <c r="G9" s="18"/>
      <c r="H9" s="18"/>
      <c r="I9" s="18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18"/>
      <c r="E10" s="18"/>
      <c r="F10" s="18"/>
      <c r="G10" s="18"/>
      <c r="H10" s="18"/>
      <c r="I10" s="18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18"/>
      <c r="E11" s="18"/>
      <c r="F11" s="18"/>
      <c r="G11" s="18"/>
      <c r="H11" s="18"/>
      <c r="I11" s="18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18"/>
      <c r="E12" s="18"/>
      <c r="F12" s="18"/>
      <c r="G12" s="18"/>
      <c r="H12" s="18"/>
      <c r="I12" s="18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18"/>
      <c r="E13" s="18"/>
      <c r="F13" s="18"/>
      <c r="G13" s="18"/>
      <c r="H13" s="18"/>
      <c r="I13" s="18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18"/>
      <c r="E14" s="18"/>
      <c r="F14" s="18"/>
      <c r="G14" s="18"/>
      <c r="H14" s="18"/>
      <c r="I14" s="18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18"/>
      <c r="E15" s="18"/>
      <c r="F15" s="18"/>
      <c r="G15" s="18"/>
      <c r="H15" s="18"/>
      <c r="I15" s="18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18"/>
      <c r="E16" s="18"/>
      <c r="F16" s="18"/>
      <c r="G16" s="18"/>
      <c r="H16" s="18"/>
      <c r="I16" s="18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18"/>
      <c r="E17" s="18"/>
      <c r="F17" s="18"/>
      <c r="G17" s="18"/>
      <c r="H17" s="18"/>
      <c r="I17" s="18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18"/>
      <c r="E18" s="18"/>
      <c r="F18" s="18"/>
      <c r="G18" s="18"/>
      <c r="H18" s="18"/>
      <c r="I18" s="18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18"/>
      <c r="E19" s="18"/>
      <c r="F19" s="18"/>
      <c r="G19" s="18"/>
      <c r="H19" s="18"/>
      <c r="I19" s="18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18"/>
      <c r="E20" s="18"/>
      <c r="F20" s="18"/>
      <c r="G20" s="18"/>
      <c r="H20" s="18"/>
      <c r="I20" s="18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18"/>
      <c r="E21" s="18"/>
      <c r="F21" s="18"/>
      <c r="G21" s="18"/>
      <c r="H21" s="18"/>
      <c r="I21" s="18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18"/>
      <c r="E22" s="18"/>
      <c r="F22" s="18"/>
      <c r="G22" s="18"/>
      <c r="H22" s="18"/>
      <c r="I22" s="18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18"/>
      <c r="E23" s="18"/>
      <c r="F23" s="18"/>
      <c r="G23" s="18"/>
      <c r="H23" s="18"/>
      <c r="I23" s="18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18"/>
      <c r="E24" s="18"/>
      <c r="F24" s="18"/>
      <c r="G24" s="18"/>
      <c r="H24" s="18"/>
      <c r="I24" s="18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18"/>
      <c r="E25" s="18"/>
      <c r="F25" s="18"/>
      <c r="G25" s="18"/>
      <c r="H25" s="18"/>
      <c r="I25" s="18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18"/>
      <c r="E26" s="18"/>
      <c r="F26" s="18"/>
      <c r="G26" s="18"/>
      <c r="H26" s="18"/>
      <c r="I26" s="18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18"/>
      <c r="E27" s="18"/>
      <c r="F27" s="18"/>
      <c r="G27" s="18"/>
      <c r="H27" s="18"/>
      <c r="I27" s="18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18"/>
      <c r="E28" s="18"/>
      <c r="F28" s="18"/>
      <c r="G28" s="18"/>
      <c r="H28" s="18"/>
      <c r="I28" s="18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18"/>
      <c r="E29" s="18"/>
      <c r="F29" s="18"/>
      <c r="G29" s="18"/>
      <c r="H29" s="18"/>
      <c r="I29" s="18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18"/>
      <c r="E30" s="18"/>
      <c r="F30" s="18"/>
      <c r="G30" s="18"/>
      <c r="H30" s="18"/>
      <c r="I30" s="18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18"/>
      <c r="E31" s="18"/>
      <c r="F31" s="18"/>
      <c r="G31" s="18"/>
      <c r="H31" s="18"/>
      <c r="I31" s="18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18"/>
      <c r="E32" s="18"/>
      <c r="F32" s="18"/>
      <c r="G32" s="18"/>
      <c r="H32" s="18"/>
      <c r="I32" s="18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18"/>
      <c r="E33" s="18"/>
      <c r="F33" s="18"/>
      <c r="G33" s="18"/>
      <c r="H33" s="18"/>
      <c r="I33" s="18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18"/>
      <c r="E34" s="18"/>
      <c r="F34" s="18"/>
      <c r="G34" s="18"/>
      <c r="H34" s="18"/>
      <c r="I34" s="18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18"/>
      <c r="E35" s="18"/>
      <c r="F35" s="18"/>
      <c r="G35" s="18"/>
      <c r="H35" s="18"/>
      <c r="I35" s="18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18"/>
      <c r="E36" s="18"/>
      <c r="F36" s="18"/>
      <c r="G36" s="18"/>
      <c r="H36" s="18"/>
      <c r="I36" s="18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18"/>
      <c r="E37" s="18"/>
      <c r="F37" s="18"/>
      <c r="G37" s="18"/>
      <c r="H37" s="18"/>
      <c r="I37" s="18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18"/>
      <c r="E38" s="18"/>
      <c r="F38" s="18"/>
      <c r="G38" s="18"/>
      <c r="H38" s="18"/>
      <c r="I38" s="18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18"/>
      <c r="E39" s="18"/>
      <c r="F39" s="18"/>
      <c r="G39" s="18"/>
      <c r="H39" s="18"/>
      <c r="I39" s="18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18"/>
      <c r="E40" s="18"/>
      <c r="F40" s="18"/>
      <c r="G40" s="18"/>
      <c r="H40" s="18"/>
      <c r="I40" s="18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18"/>
      <c r="E42" s="18"/>
      <c r="F42" s="18"/>
      <c r="G42" s="18"/>
      <c r="H42" s="18"/>
      <c r="I42" s="1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18"/>
      <c r="E43" s="18"/>
      <c r="F43" s="18"/>
      <c r="G43" s="18"/>
      <c r="H43" s="18"/>
      <c r="I43" s="1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18"/>
      <c r="E44" s="18"/>
      <c r="F44" s="18"/>
      <c r="G44" s="18"/>
      <c r="H44" s="18"/>
      <c r="I44" s="1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18"/>
      <c r="E46" s="18"/>
      <c r="F46" s="18"/>
      <c r="G46" s="18"/>
      <c r="H46" s="18"/>
      <c r="I46" s="1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18"/>
      <c r="E47" s="18"/>
      <c r="F47" s="18"/>
      <c r="G47" s="18"/>
      <c r="H47" s="18"/>
      <c r="I47" s="1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18"/>
      <c r="E48" s="18"/>
      <c r="F48" s="18"/>
      <c r="G48" s="18"/>
      <c r="H48" s="18"/>
      <c r="I48" s="1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18"/>
      <c r="E49" s="18"/>
      <c r="F49" s="18"/>
      <c r="G49" s="18"/>
      <c r="H49" s="18"/>
      <c r="I49" s="1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18"/>
      <c r="E50" s="18"/>
      <c r="F50" s="18"/>
      <c r="G50" s="18"/>
      <c r="H50" s="18"/>
      <c r="I50" s="1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18"/>
      <c r="E51" s="18"/>
      <c r="F51" s="18"/>
      <c r="G51" s="18"/>
      <c r="H51" s="18"/>
      <c r="I51" s="1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18"/>
      <c r="E52" s="18"/>
      <c r="F52" s="18"/>
      <c r="G52" s="18"/>
      <c r="H52" s="18"/>
      <c r="I52" s="1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19"/>
      <c r="E53" s="20"/>
      <c r="F53" s="20"/>
      <c r="G53" s="20"/>
      <c r="H53" s="20"/>
      <c r="I53" s="21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31" t="s">
        <v>19</v>
      </c>
      <c r="I54" s="31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32" t="s">
        <v>20</v>
      </c>
      <c r="I55" s="32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32" t="s">
        <v>21</v>
      </c>
      <c r="I56" s="32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33" t="s">
        <v>16</v>
      </c>
      <c r="I57" s="33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33" t="s">
        <v>17</v>
      </c>
      <c r="I58" s="33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34"/>
      <c r="K61" s="34"/>
      <c r="L61" s="34"/>
      <c r="M61" s="34"/>
      <c r="N61" s="34"/>
      <c r="O61" s="34"/>
      <c r="P61" s="34"/>
    </row>
    <row r="62" spans="2:17" x14ac:dyDescent="0.3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ELECTRO</vt:lpstr>
      <vt:lpstr>GESTION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2023-11-08T18:33:08Z</cp:lastPrinted>
  <dcterms:created xsi:type="dcterms:W3CDTF">2023-03-14T19:16:59Z</dcterms:created>
  <dcterms:modified xsi:type="dcterms:W3CDTF">2025-06-03T23:02:29Z</dcterms:modified>
</cp:coreProperties>
</file>