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05 MATERIAS Agt-dic 2025\SGI\R1 calificaciones\"/>
    </mc:Choice>
  </mc:AlternateContent>
  <xr:revisionPtr revIDLastSave="0" documentId="13_ncr:1_{FCB8DA13-2656-4AFA-8CF6-65B1BDBAFD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K15" i="26"/>
  <c r="I15" i="26"/>
  <c r="M14" i="26"/>
  <c r="J14" i="26"/>
  <c r="K14" i="26" s="1"/>
  <c r="I14" i="26"/>
  <c r="M13" i="26"/>
  <c r="K13" i="26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<sst xmlns="http://schemas.openxmlformats.org/spreadsheetml/2006/main" count="134" uniqueCount="47">
  <si>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</si>
  <si>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</si>
  <si>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</si>
  <si>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</si>
  <si>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</si>
  <si>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</si>
  <si>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</si>
  <si>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</si>
  <si>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</si>
  <si>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</si>
  <si>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</si>
  <si>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</si>
  <si>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</si>
  <si>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</si>
  <si>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</si>
  <si>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</si>
  <si>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</si>
  <si>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</si>
  <si>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</si>
  <si>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</si>
  <si>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</si>
  <si>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</si>
  <si>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</si>
  <si>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</si>
  <si>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</si>
  <si>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</si>
  <si>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</si>
  <si>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</si>
  <si>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</si>
  <si>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</si>
  <si>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</si>
  <si>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</si>
  <si>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Informática</t>
  </si>
  <si>
    <t>agosto-diciembre 2025</t>
  </si>
  <si>
    <t>M.E. Guadalupe Zetina Cruz</t>
  </si>
  <si>
    <t>Taller de ética</t>
  </si>
  <si>
    <t>Aptitudes para el Desarrollo Profesional</t>
  </si>
  <si>
    <t>Estrategias de Gestión de Servicios de Tecnologías de Información</t>
  </si>
  <si>
    <t>Informática para la Administración</t>
  </si>
  <si>
    <t>S/E</t>
  </si>
  <si>
    <t>111-A</t>
  </si>
  <si>
    <t>910-A</t>
  </si>
  <si>
    <t>710-A</t>
  </si>
  <si>
    <t>105-B</t>
  </si>
  <si>
    <t>IINF</t>
  </si>
  <si>
    <t>IMEC</t>
  </si>
  <si>
    <t>LADM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</si>
</sst>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G14" sqref="G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7" t="s">
        <v>35</v>
      </c>
      <c r="C13" s="8" t="s">
        <v>39</v>
      </c>
      <c r="D13" s="8" t="s">
        <v>40</v>
      </c>
      <c r="E13" s="8" t="s">
        <v>45</v>
      </c>
      <c r="F13" s="8">
        <v>28</v>
      </c>
      <c r="G13" s="8"/>
      <c r="H13" s="8">
        <v>0</v>
      </c>
      <c r="I13" s="9">
        <f>(G13+H13)/F13</f>
        <v>0</v>
      </c>
      <c r="J13" s="8">
        <v>0</v>
      </c>
      <c r="K13" s="9">
        <f t="shared" ref="K13:K27" si="0">J13/F13</f>
        <v>0</v>
      </c>
      <c r="L13" s="8">
        <v>0</v>
      </c>
      <c r="M13" s="9">
        <f t="shared" ref="M13:M27" si="1">L13/F13</f>
        <v>0</v>
      </c>
      <c r="N13" s="8"/>
      <c r="O13" s="12"/>
      <c r="P13" s="17"/>
    </row>
    <row r="14" spans="1:16" s="10" customFormat="1" ht="25" x14ac:dyDescent="0.25">
      <c r="A14" s="17"/>
      <c r="B14" s="7" t="s">
        <v>36</v>
      </c>
      <c r="C14" s="8" t="s">
        <v>20</v>
      </c>
      <c r="D14" s="8" t="s">
        <v>41</v>
      </c>
      <c r="E14" s="8" t="s">
        <v>44</v>
      </c>
      <c r="F14" s="8">
        <v>8</v>
      </c>
      <c r="G14" s="8">
        <v>8</v>
      </c>
      <c r="H14" s="8">
        <v>0</v>
      </c>
      <c r="I14" s="9">
        <f t="shared" ref="I14:I26" si="2">(G14+H14)/F14</f>
        <v>1</v>
      </c>
      <c r="J14" s="8">
        <f>(F14-SUM(G14:H14))-L14</f>
        <v>0</v>
      </c>
      <c r="K14" s="9">
        <f t="shared" si="0"/>
        <v>0</v>
      </c>
      <c r="L14" s="8">
        <v>0</v>
      </c>
      <c r="M14" s="9">
        <f t="shared" si="1"/>
        <v>0</v>
      </c>
      <c r="N14" s="8">
        <v>100</v>
      </c>
      <c r="O14" s="12">
        <v>1</v>
      </c>
      <c r="P14" s="17"/>
    </row>
    <row r="15" spans="1:16" s="10" customFormat="1" ht="25" x14ac:dyDescent="0.25">
      <c r="A15" s="17"/>
      <c r="B15" s="7" t="s">
        <v>37</v>
      </c>
      <c r="C15" s="8" t="s">
        <v>39</v>
      </c>
      <c r="D15" s="8" t="s">
        <v>42</v>
      </c>
      <c r="E15" s="8" t="s">
        <v>44</v>
      </c>
      <c r="F15" s="8">
        <v>20</v>
      </c>
      <c r="G15" s="8"/>
      <c r="H15" s="8">
        <v>0</v>
      </c>
      <c r="I15" s="9">
        <f t="shared" si="2"/>
        <v>0</v>
      </c>
      <c r="J15" s="8">
        <v>0</v>
      </c>
      <c r="K15" s="9">
        <f t="shared" si="0"/>
        <v>0</v>
      </c>
      <c r="L15" s="8">
        <v>0</v>
      </c>
      <c r="M15" s="9">
        <f t="shared" si="1"/>
        <v>0</v>
      </c>
      <c r="N15" s="8"/>
      <c r="O15" s="12"/>
      <c r="P15" s="17"/>
    </row>
    <row r="16" spans="1:16" s="10" customFormat="1" ht="25" x14ac:dyDescent="0.25">
      <c r="A16" s="17"/>
      <c r="B16" s="7" t="s">
        <v>38</v>
      </c>
      <c r="C16" s="8" t="s">
        <v>20</v>
      </c>
      <c r="D16" s="8" t="s">
        <v>43</v>
      </c>
      <c r="E16" s="8" t="s">
        <v>46</v>
      </c>
      <c r="F16" s="8">
        <v>15</v>
      </c>
      <c r="G16" s="8">
        <v>14</v>
      </c>
      <c r="H16" s="8">
        <v>0</v>
      </c>
      <c r="I16" s="9">
        <f t="shared" si="2"/>
        <v>0.93333333333333335</v>
      </c>
      <c r="J16" s="8">
        <f t="shared" ref="J15:J26" si="3">(F16-SUM(G16:H16))-L16</f>
        <v>1</v>
      </c>
      <c r="K16" s="9">
        <f t="shared" si="0"/>
        <v>6.6666666666666666E-2</v>
      </c>
      <c r="L16" s="8">
        <v>0</v>
      </c>
      <c r="M16" s="9">
        <f t="shared" si="1"/>
        <v>0</v>
      </c>
      <c r="N16" s="8">
        <v>80</v>
      </c>
      <c r="O16" s="12">
        <v>0.73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71</v>
      </c>
      <c r="G27" s="20">
        <f>SUM(G13:G26)</f>
        <v>22</v>
      </c>
      <c r="H27" s="20">
        <f>SUM(H13:H26)</f>
        <v>0</v>
      </c>
      <c r="I27" s="21">
        <f>SUM(G27:H27)/F27</f>
        <v>0.30985915492957744</v>
      </c>
      <c r="J27" s="20">
        <f t="shared" ref="J13:J27" si="4">(F27-SUM(G27:H27))-L27</f>
        <v>49</v>
      </c>
      <c r="K27" s="21">
        <f t="shared" si="0"/>
        <v>0.6901408450704225</v>
      </c>
      <c r="L27" s="20">
        <f>SUM(L13:L26)</f>
        <v>0</v>
      </c>
      <c r="M27" s="21">
        <f t="shared" si="1"/>
        <v>0</v>
      </c>
      <c r="N27" s="20">
        <f>AVERAGE(N13:N26)</f>
        <v>90</v>
      </c>
      <c r="O27" s="22">
        <f>AVERAGE(O13:O26)</f>
        <v>0.86499999999999999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A4" sqref="A4:XFD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Informática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M.E. Guadalupe Zetina Cruz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Taller de ética</v>
      </c>
      <c r="C13" s="8" t="str">
        <f>'1'!C13</f>
        <v>S/E</v>
      </c>
      <c r="D13" s="8" t="str">
        <f>'1'!D13</f>
        <v>111-A</v>
      </c>
      <c r="E13" s="8" t="str">
        <f>'1'!E13</f>
        <v>IMEC</v>
      </c>
      <c r="F13" s="8">
        <f>'1'!F13</f>
        <v>28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Aptitudes para el Desarrollo Profesional</v>
      </c>
      <c r="C14" s="8" t="str">
        <f>'1'!C14</f>
        <v>I</v>
      </c>
      <c r="D14" s="8" t="str">
        <f>'1'!D14</f>
        <v>910-A</v>
      </c>
      <c r="E14" s="8" t="str">
        <f>'1'!E14</f>
        <v>IINF</v>
      </c>
      <c r="F14" s="8">
        <f>'1'!F14</f>
        <v>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Estrategias de Gestión de Servicios de Tecnologías de Información</v>
      </c>
      <c r="C15" s="8" t="str">
        <f>'1'!C15</f>
        <v>S/E</v>
      </c>
      <c r="D15" s="8" t="str">
        <f>'1'!D15</f>
        <v>710-A</v>
      </c>
      <c r="E15" s="8" t="str">
        <f>'1'!E15</f>
        <v>IINF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Informática para la Administración</v>
      </c>
      <c r="C16" s="8" t="str">
        <f>'1'!C16</f>
        <v>I</v>
      </c>
      <c r="D16" s="8" t="str">
        <f>'1'!D16</f>
        <v>105-B</v>
      </c>
      <c r="E16" s="8" t="str">
        <f>'1'!E16</f>
        <v>LADM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Informática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M.E. Guadalupe Zetina Cruz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Taller de ética</v>
      </c>
      <c r="C13" s="8" t="str">
        <f>'1'!C13</f>
        <v>S/E</v>
      </c>
      <c r="D13" s="8" t="str">
        <f>'1'!D13</f>
        <v>111-A</v>
      </c>
      <c r="E13" s="8" t="str">
        <f>'1'!E13</f>
        <v>IMEC</v>
      </c>
      <c r="F13" s="8">
        <f>'1'!F13</f>
        <v>28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Aptitudes para el Desarrollo Profesional</v>
      </c>
      <c r="C14" s="8" t="str">
        <f>'1'!C14</f>
        <v>I</v>
      </c>
      <c r="D14" s="8" t="str">
        <f>'1'!D14</f>
        <v>910-A</v>
      </c>
      <c r="E14" s="8" t="str">
        <f>'1'!E14</f>
        <v>IINF</v>
      </c>
      <c r="F14" s="8">
        <f>'1'!F14</f>
        <v>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Estrategias de Gestión de Servicios de Tecnologías de Información</v>
      </c>
      <c r="C15" s="8" t="str">
        <f>'1'!C15</f>
        <v>S/E</v>
      </c>
      <c r="D15" s="8" t="str">
        <f>'1'!D15</f>
        <v>710-A</v>
      </c>
      <c r="E15" s="8" t="str">
        <f>'1'!E15</f>
        <v>IINF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Informática para la Administración</v>
      </c>
      <c r="C16" s="8" t="str">
        <f>'1'!C16</f>
        <v>I</v>
      </c>
      <c r="D16" s="8" t="str">
        <f>'1'!D16</f>
        <v>105-B</v>
      </c>
      <c r="E16" s="8" t="str">
        <f>'1'!E16</f>
        <v>LADM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9" zoomScaleNormal="100" zoomScaleSheetLayoutView="100" zoomScalePageLayoutView="70" workbookViewId="0">
      <selection activeCell="F5" sqref="F5:I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Informática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M.E. Guadalupe Zetina Cruz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Taller de ética</v>
      </c>
      <c r="C13" s="8" t="str">
        <f>'1'!C13</f>
        <v>S/E</v>
      </c>
      <c r="D13" s="8" t="str">
        <f>'1'!D13</f>
        <v>111-A</v>
      </c>
      <c r="E13" s="8" t="str">
        <f>'1'!E13</f>
        <v>IMEC</v>
      </c>
      <c r="F13" s="8">
        <f>'1'!F13</f>
        <v>28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Aptitudes para el Desarrollo Profesional</v>
      </c>
      <c r="C14" s="8" t="str">
        <f>'1'!C14</f>
        <v>I</v>
      </c>
      <c r="D14" s="8" t="str">
        <f>'1'!D14</f>
        <v>910-A</v>
      </c>
      <c r="E14" s="8" t="str">
        <f>'1'!E14</f>
        <v>IINF</v>
      </c>
      <c r="F14" s="8">
        <f>'1'!F14</f>
        <v>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Estrategias de Gestión de Servicios de Tecnologías de Información</v>
      </c>
      <c r="C15" s="8" t="str">
        <f>'1'!C15</f>
        <v>S/E</v>
      </c>
      <c r="D15" s="8" t="str">
        <f>'1'!D15</f>
        <v>710-A</v>
      </c>
      <c r="E15" s="8" t="str">
        <f>'1'!E15</f>
        <v>IINF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Informática para la Administración</v>
      </c>
      <c r="C16" s="8" t="str">
        <f>'1'!C16</f>
        <v>I</v>
      </c>
      <c r="D16" s="8" t="str">
        <f>'1'!D16</f>
        <v>105-B</v>
      </c>
      <c r="E16" s="8" t="str">
        <f>'1'!E16</f>
        <v>LADM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Lupita Zetina</cp:lastModifiedBy>
  <cp:revision/>
  <cp:lastPrinted>2025-07-02T21:33:58Z</cp:lastPrinted>
  <dcterms:created xsi:type="dcterms:W3CDTF">2021-11-22T14:45:25Z</dcterms:created>
  <dcterms:modified xsi:type="dcterms:W3CDTF">2025-09-24T17:30:14Z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