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ol/Downloads/"/>
    </mc:Choice>
  </mc:AlternateContent>
  <xr:revisionPtr revIDLastSave="0" documentId="8_{673E16EB-86EB-0541-8948-E77BA5C6EEB9}" xr6:coauthVersionLast="47" xr6:coauthVersionMax="47" xr10:uidLastSave="{00000000-0000-0000-0000-000000000000}"/>
  <bookViews>
    <workbookView xWindow="0" yWindow="500" windowWidth="25600" windowHeight="155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M15" i="26"/>
  <c r="J15" i="26"/>
  <c r="M13" i="26"/>
  <c r="K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<sst xmlns="http://schemas.openxmlformats.org/spreadsheetml/2006/main" count="133" uniqueCount="44">
  <si>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</si>
  <si>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</si>
  <si>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</si>
  <si>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</si>
  <si>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</si>
  <si>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</si>
  <si>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</si>
  <si>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</si>
  <si>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</si>
  <si>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</si>
  <si>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</si>
  <si>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</si>
  <si>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</si>
  <si>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</si>
  <si>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</si>
  <si>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</si>
  <si>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</si>
  <si>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</si>
  <si>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</si>
  <si>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</si>
  <si>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</si>
  <si>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</si>
  <si>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</si>
  <si>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</si>
  <si>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</si>
  <si>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</si>
  <si>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</si>
  <si>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</si>
  <si>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</si>
  <si>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</si>
  <si>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</si>
  <si>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</si>
  <si>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</si>
  <si>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</si>
  <si>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</si>
  <si>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</si>
  <si>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</si>
  <si>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</si>
  <si>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SOLEDAD ESTHER MALDONADO BRAVO</t>
  </si>
  <si>
    <t>TOXICOLOGIA AMBIENTAL</t>
  </si>
  <si>
    <t>REMEDIACIÓN DE SUELO</t>
  </si>
  <si>
    <t>NA</t>
  </si>
  <si>
    <t xml:space="preserve">POTABILIZACION DEL AGUA </t>
  </si>
  <si>
    <t>TALLER DE INVESTIGACIÓN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</si>
</sst>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B15" sqref="B1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5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">
        <v>34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</v>
      </c>
      <c r="D7" s="30"/>
      <c r="E7" s="11" t="s">
        <v>4</v>
      </c>
      <c r="F7" s="5">
        <v>3</v>
      </c>
      <c r="H7" s="4" t="s">
        <v>5</v>
      </c>
      <c r="I7" s="5">
        <v>4</v>
      </c>
      <c r="J7" s="40" t="s">
        <v>6</v>
      </c>
      <c r="K7" s="40"/>
      <c r="L7" s="40"/>
      <c r="M7" s="30" t="s">
        <v>32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38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7" t="s">
        <v>39</v>
      </c>
      <c r="C13" s="8">
        <v>1</v>
      </c>
      <c r="D13" s="8">
        <v>3</v>
      </c>
      <c r="E13" s="8" t="s">
        <v>35</v>
      </c>
      <c r="F13" s="8">
        <v>30</v>
      </c>
      <c r="G13" s="8">
        <v>27</v>
      </c>
      <c r="H13" s="8">
        <v>0</v>
      </c>
      <c r="I13" s="23">
        <f>(G13+H13)/F13</f>
        <v>0.9</v>
      </c>
      <c r="J13" s="8">
        <v>3</v>
      </c>
      <c r="K13" s="23">
        <f t="shared" ref="K13:K27" si="0">J13/F13</f>
        <v>0.1</v>
      </c>
      <c r="L13" s="8"/>
      <c r="M13" s="9">
        <f t="shared" ref="M13:M27" si="1">L13/F13</f>
        <v>0</v>
      </c>
      <c r="N13" s="8">
        <v>77.8</v>
      </c>
      <c r="O13" s="12">
        <v>0.83330000000000004</v>
      </c>
      <c r="P13" s="17"/>
    </row>
    <row r="14" spans="1:16" s="10" customFormat="1" ht="14" x14ac:dyDescent="0.15">
      <c r="A14" s="17"/>
      <c r="B14" s="7" t="s">
        <v>42</v>
      </c>
      <c r="C14" s="8" t="s">
        <v>41</v>
      </c>
      <c r="D14" s="8">
        <v>7</v>
      </c>
      <c r="E14" s="8" t="s">
        <v>35</v>
      </c>
      <c r="F14" s="8">
        <v>25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14" x14ac:dyDescent="0.15">
      <c r="A15" s="17"/>
      <c r="B15" s="7" t="s">
        <v>43</v>
      </c>
      <c r="C15" s="8">
        <v>1</v>
      </c>
      <c r="D15" s="8">
        <v>7</v>
      </c>
      <c r="E15" s="8" t="s">
        <v>35</v>
      </c>
      <c r="F15" s="8">
        <v>22</v>
      </c>
      <c r="G15" s="8">
        <v>20</v>
      </c>
      <c r="H15" s="8">
        <v>0</v>
      </c>
      <c r="I15" s="9"/>
      <c r="J15" s="8">
        <f t="shared" ref="J15:J26" si="2">(F15-SUM(G15:H15))-L15</f>
        <v>2</v>
      </c>
      <c r="K15" s="9"/>
      <c r="L15" s="8"/>
      <c r="M15" s="9">
        <f t="shared" si="1"/>
        <v>0</v>
      </c>
      <c r="N15" s="24">
        <v>79.09</v>
      </c>
      <c r="O15" s="12">
        <v>0.81810000000000005</v>
      </c>
      <c r="P15" s="17"/>
    </row>
    <row r="16" spans="1:16" s="10" customFormat="1" ht="14" x14ac:dyDescent="0.15">
      <c r="A16" s="17"/>
      <c r="B16" s="7" t="s">
        <v>40</v>
      </c>
      <c r="C16" s="8">
        <v>1</v>
      </c>
      <c r="D16" s="8">
        <v>7</v>
      </c>
      <c r="E16" s="8" t="s">
        <v>35</v>
      </c>
      <c r="F16" s="8">
        <v>15</v>
      </c>
      <c r="G16" s="8">
        <v>14</v>
      </c>
      <c r="H16" s="8">
        <v>0</v>
      </c>
      <c r="I16" s="9"/>
      <c r="J16" s="8">
        <f t="shared" si="2"/>
        <v>1</v>
      </c>
      <c r="K16" s="9"/>
      <c r="L16" s="8"/>
      <c r="M16" s="9">
        <f t="shared" si="1"/>
        <v>0</v>
      </c>
      <c r="N16" s="8">
        <v>79.5</v>
      </c>
      <c r="O16" s="12">
        <v>0.73329999999999995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ref="I17:I26" si="3">(G17+H17)/F17</f>
        <v>#DIV/0!</v>
      </c>
      <c r="J17" s="8">
        <f t="shared" si="2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61</v>
      </c>
      <c r="H27" s="20">
        <f>SUM(H13:H26)</f>
        <v>0</v>
      </c>
      <c r="I27" s="21">
        <f>SUM(G27:H27)/F27</f>
        <v>0.66304347826086951</v>
      </c>
      <c r="J27" s="20">
        <f t="shared" ref="J27" si="4">(F27-SUM(G27:H27))-L27</f>
        <v>31</v>
      </c>
      <c r="K27" s="21">
        <f t="shared" si="0"/>
        <v>0.33695652173913043</v>
      </c>
      <c r="L27" s="20">
        <f>SUM(L13:L26)</f>
        <v>0</v>
      </c>
      <c r="M27" s="21">
        <f t="shared" si="1"/>
        <v>0</v>
      </c>
      <c r="N27" s="20">
        <f>AVERAGE(N13:N26)</f>
        <v>78.796666666666667</v>
      </c>
      <c r="O27" s="22">
        <f>AVERAGE(O13:O26)</f>
        <v>0.79490000000000005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17" sqref="B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DICIEMBRE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SOLEDAD ESTHER MALDONADO BRAVO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">
        <v>36</v>
      </c>
      <c r="C13" s="8">
        <f>'1'!C13</f>
        <v>1</v>
      </c>
      <c r="D13" s="8">
        <f>'1'!D13</f>
        <v>3</v>
      </c>
      <c r="E13" s="8" t="str">
        <f>'1'!E13</f>
        <v>IAMB</v>
      </c>
      <c r="F13" s="8">
        <f>'1'!F13</f>
        <v>30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30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 xml:space="preserve">POTABILIZACION DEL AGUA </v>
      </c>
      <c r="C14" s="8" t="str">
        <f>'1'!C14</f>
        <v>NA</v>
      </c>
      <c r="D14" s="8">
        <f>'1'!D14</f>
        <v>7</v>
      </c>
      <c r="E14" s="8" t="str">
        <f>'1'!E14</f>
        <v>IAMB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II</v>
      </c>
      <c r="C15" s="8">
        <f>'1'!C15</f>
        <v>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REMEDIACIÓN DE SUELO</v>
      </c>
      <c r="C16" s="8">
        <f>'1'!C16</f>
        <v>1</v>
      </c>
      <c r="D16" s="8">
        <f>'1'!D16</f>
        <v>7</v>
      </c>
      <c r="E16" s="8" t="str">
        <f>'1'!E16</f>
        <v>IAMB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>
        <v>3</v>
      </c>
      <c r="D7" s="30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DICIEMBRE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SOLEDAD ESTHER MALDONADO BRAVO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">
        <v>36</v>
      </c>
      <c r="C13" s="8">
        <f>'1'!C13</f>
        <v>1</v>
      </c>
      <c r="D13" s="8">
        <f>'1'!D13</f>
        <v>3</v>
      </c>
      <c r="E13" s="8" t="str">
        <f>'1'!E13</f>
        <v>IAMB</v>
      </c>
      <c r="F13" s="8">
        <f>'1'!F13</f>
        <v>30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30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 xml:space="preserve">POTABILIZACION DEL AGUA </v>
      </c>
      <c r="C14" s="8" t="str">
        <f>'1'!C14</f>
        <v>NA</v>
      </c>
      <c r="D14" s="8">
        <f>'1'!D14</f>
        <v>7</v>
      </c>
      <c r="E14" s="8" t="str">
        <f>'1'!E14</f>
        <v>IAMB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II</v>
      </c>
      <c r="C15" s="8">
        <f>'1'!C15</f>
        <v>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REMEDIACIÓN DE SUELO</v>
      </c>
      <c r="C16" s="8">
        <f>'1'!C16</f>
        <v>1</v>
      </c>
      <c r="D16" s="8">
        <f>'1'!D16</f>
        <v>7</v>
      </c>
      <c r="E16" s="8" t="str">
        <f>'1'!E16</f>
        <v>IAMB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">
        <v>31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37</v>
      </c>
      <c r="D7" s="30"/>
      <c r="E7" s="11" t="s">
        <v>4</v>
      </c>
      <c r="F7" s="5">
        <v>1</v>
      </c>
      <c r="H7" s="4" t="s">
        <v>5</v>
      </c>
      <c r="I7" s="5">
        <v>1</v>
      </c>
      <c r="J7" s="40" t="s">
        <v>6</v>
      </c>
      <c r="K7" s="40"/>
      <c r="L7" s="40"/>
      <c r="M7" s="30" t="s">
        <v>32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 xml:space="preserve">POTABILIZACION DEL AGUA </v>
      </c>
      <c r="C14" s="8" t="str">
        <f>'1'!C14</f>
        <v>NA</v>
      </c>
      <c r="D14" s="8">
        <f>'1'!D14</f>
        <v>7</v>
      </c>
      <c r="E14" s="8" t="str">
        <f>'1'!E14</f>
        <v>IAMB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II</v>
      </c>
      <c r="C15" s="8">
        <f>'1'!C15</f>
        <v>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REMEDIACIÓN DE SUELO</v>
      </c>
      <c r="C16" s="8">
        <f>'1'!C16</f>
        <v>1</v>
      </c>
      <c r="D16" s="8">
        <f>'1'!D16</f>
        <v>7</v>
      </c>
      <c r="E16" s="8" t="str">
        <f>'1'!E16</f>
        <v>IAMB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2025-07-02T21:33:58Z</cp:lastPrinted>
  <dcterms:created xsi:type="dcterms:W3CDTF">2021-11-22T14:45:25Z</dcterms:created>
  <dcterms:modified xsi:type="dcterms:W3CDTF">2025-10-02T06:46:31Z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