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E16104CB-2419-7449-9A31-0991A86E3FB2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D15" i="27"/>
  <c r="E15" i="27"/>
  <c r="F15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M15" i="26"/>
  <c r="J15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<sst xmlns="http://schemas.openxmlformats.org/spreadsheetml/2006/main" count="138" uniqueCount="44">
  <si>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</si>
  <si>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</si>
  <si>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</si>
  <si>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</si>
  <si>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</si>
  <si>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</si>
  <si>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</si>
  <si>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</si>
  <si>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</si>
  <si>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</si>
  <si>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</si>
  <si>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</si>
  <si>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</si>
  <si>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</si>
  <si>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</si>
  <si>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</si>
  <si>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</si>
  <si>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</si>
  <si>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</si>
  <si>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</si>
  <si>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</si>
  <si>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</si>
  <si>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</si>
  <si>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</si>
  <si>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</si>
  <si>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</si>
  <si>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</si>
  <si>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</si>
  <si>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</si>
  <si>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</si>
  <si>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</si>
  <si>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</si>
  <si>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</si>
  <si>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</si>
  <si>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</si>
  <si>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</si>
  <si>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</si>
  <si>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</si>
  <si>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SOLEDAD ESTHER MALDONADO BRAVO</t>
  </si>
  <si>
    <t>TOXICOLOGIA AMBIENTAL</t>
  </si>
  <si>
    <t>REMEDIACIÓN DE SUELO</t>
  </si>
  <si>
    <t>NA</t>
  </si>
  <si>
    <t xml:space="preserve">POTABILIZACION DEL AGUA </t>
  </si>
  <si>
    <t>TALLER DE INVESTIGACIÓN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</si>
</sst>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13" sqref="B13:B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5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">
        <v>34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3</v>
      </c>
      <c r="H7" s="4" t="s">
        <v>5</v>
      </c>
      <c r="I7" s="5">
        <v>4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38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7" t="s">
        <v>39</v>
      </c>
      <c r="C13" s="8">
        <v>1</v>
      </c>
      <c r="D13" s="8">
        <v>3</v>
      </c>
      <c r="E13" s="8" t="s">
        <v>35</v>
      </c>
      <c r="F13" s="8">
        <v>30</v>
      </c>
      <c r="G13" s="8">
        <v>27</v>
      </c>
      <c r="H13" s="8">
        <v>0</v>
      </c>
      <c r="I13" s="23">
        <f>(G13+H13)/F13</f>
        <v>0.9</v>
      </c>
      <c r="J13" s="8">
        <v>3</v>
      </c>
      <c r="K13" s="23">
        <f t="shared" ref="K13:K27" si="0">J13/F13</f>
        <v>0.1</v>
      </c>
      <c r="L13" s="8"/>
      <c r="M13" s="9">
        <f t="shared" ref="M13:M27" si="1">L13/F13</f>
        <v>0</v>
      </c>
      <c r="N13" s="8">
        <v>77.8</v>
      </c>
      <c r="O13" s="12">
        <v>0.83330000000000004</v>
      </c>
      <c r="P13" s="17"/>
    </row>
    <row r="14" spans="1:16" s="10" customFormat="1" ht="14" x14ac:dyDescent="0.15">
      <c r="A14" s="17"/>
      <c r="B14" s="7" t="s">
        <v>42</v>
      </c>
      <c r="C14" s="8" t="s">
        <v>41</v>
      </c>
      <c r="D14" s="8">
        <v>7</v>
      </c>
      <c r="E14" s="8" t="s">
        <v>35</v>
      </c>
      <c r="F14" s="8">
        <v>25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7" t="s">
        <v>43</v>
      </c>
      <c r="C15" s="8">
        <v>1</v>
      </c>
      <c r="D15" s="8">
        <v>7</v>
      </c>
      <c r="E15" s="8" t="s">
        <v>35</v>
      </c>
      <c r="F15" s="8">
        <v>22</v>
      </c>
      <c r="G15" s="8">
        <v>20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24">
        <v>79.09</v>
      </c>
      <c r="O15" s="12">
        <v>0.81810000000000005</v>
      </c>
      <c r="P15" s="17"/>
    </row>
    <row r="16" spans="1:16" s="10" customFormat="1" ht="14" x14ac:dyDescent="0.15">
      <c r="A16" s="17"/>
      <c r="B16" s="7" t="s">
        <v>40</v>
      </c>
      <c r="C16" s="8">
        <v>1</v>
      </c>
      <c r="D16" s="8">
        <v>7</v>
      </c>
      <c r="E16" s="8" t="s">
        <v>35</v>
      </c>
      <c r="F16" s="8">
        <v>15</v>
      </c>
      <c r="G16" s="8">
        <v>14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79.5</v>
      </c>
      <c r="O16" s="12">
        <v>0.73329999999999995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7:I26" si="3">(G17+H17)/F17</f>
        <v>#DIV/0!</v>
      </c>
      <c r="J17" s="8">
        <f t="shared" si="2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61</v>
      </c>
      <c r="H27" s="20">
        <f>SUM(H13:H26)</f>
        <v>0</v>
      </c>
      <c r="I27" s="21">
        <f>SUM(G27:H27)/F27</f>
        <v>0.66304347826086951</v>
      </c>
      <c r="J27" s="20">
        <f t="shared" ref="J27" si="4">(F27-SUM(G27:H27))-L27</f>
        <v>31</v>
      </c>
      <c r="K27" s="21">
        <f t="shared" si="0"/>
        <v>0.33695652173913043</v>
      </c>
      <c r="L27" s="20">
        <f>SUM(L13:L26)</f>
        <v>0</v>
      </c>
      <c r="M27" s="21">
        <f t="shared" si="1"/>
        <v>0</v>
      </c>
      <c r="N27" s="20">
        <f>AVERAGE(N13:N26)</f>
        <v>78.796666666666667</v>
      </c>
      <c r="O27" s="22">
        <f>AVERAGE(O13:O26)</f>
        <v>0.79490000000000005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O24" sqref="O2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7" t="s">
        <v>39</v>
      </c>
      <c r="C13" s="8" t="s">
        <v>41</v>
      </c>
      <c r="D13" s="8">
        <f>'1'!D13</f>
        <v>3</v>
      </c>
      <c r="E13" s="8" t="str">
        <f>'1'!E13</f>
        <v>IAMB</v>
      </c>
      <c r="F13" s="8">
        <f>'1'!F13</f>
        <v>30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14" x14ac:dyDescent="0.15">
      <c r="A14" s="17"/>
      <c r="B14" s="7" t="s">
        <v>42</v>
      </c>
      <c r="C14" s="8">
        <v>1</v>
      </c>
      <c r="D14" s="8">
        <f>'1'!D14</f>
        <v>7</v>
      </c>
      <c r="E14" s="8" t="str">
        <f>'1'!E14</f>
        <v>IAMB</v>
      </c>
      <c r="F14" s="8">
        <f>'1'!F14</f>
        <v>25</v>
      </c>
      <c r="G14" s="8">
        <v>20</v>
      </c>
      <c r="H14" s="8"/>
      <c r="I14" s="9">
        <f t="shared" ref="I14:I26" si="0">(G14+H14)/F14</f>
        <v>0.8</v>
      </c>
      <c r="J14" s="8">
        <f>(F14-SUM(G14:H14))-L14</f>
        <v>5</v>
      </c>
      <c r="K14" s="9">
        <f t="shared" ref="K13:K27" si="1">J14/F14</f>
        <v>0.2</v>
      </c>
      <c r="L14" s="8"/>
      <c r="M14" s="9">
        <f t="shared" ref="M13:M27" si="2">L14/F14</f>
        <v>0</v>
      </c>
      <c r="N14" s="8">
        <v>66.040000000000006</v>
      </c>
      <c r="O14" s="12">
        <v>0.8</v>
      </c>
      <c r="P14" s="17"/>
    </row>
    <row r="15" spans="1:16" s="10" customFormat="1" ht="14" x14ac:dyDescent="0.15">
      <c r="A15" s="17"/>
      <c r="B15" s="7" t="s">
        <v>43</v>
      </c>
      <c r="C15" s="8" t="s">
        <v>41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14" x14ac:dyDescent="0.15">
      <c r="A16" s="17"/>
      <c r="B16" s="7" t="s">
        <v>40</v>
      </c>
      <c r="C16" s="8">
        <v>2</v>
      </c>
      <c r="D16" s="8">
        <f>'1'!D16</f>
        <v>7</v>
      </c>
      <c r="E16" s="8" t="str">
        <f>'1'!E16</f>
        <v>IAMB</v>
      </c>
      <c r="F16" s="8">
        <f>'1'!F16</f>
        <v>15</v>
      </c>
      <c r="G16" s="8">
        <v>15</v>
      </c>
      <c r="H16" s="8">
        <v>0</v>
      </c>
      <c r="I16" s="9">
        <f t="shared" si="0"/>
        <v>1</v>
      </c>
      <c r="J16" s="8">
        <f t="shared" ref="J15:J26" si="3">(F16-SUM(G16:H16))-L16</f>
        <v>0</v>
      </c>
      <c r="K16" s="9">
        <f t="shared" si="1"/>
        <v>0</v>
      </c>
      <c r="L16" s="8"/>
      <c r="M16" s="9">
        <f t="shared" si="2"/>
        <v>0</v>
      </c>
      <c r="N16" s="8">
        <v>83.3</v>
      </c>
      <c r="O16" s="12">
        <v>0.5333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35</v>
      </c>
      <c r="H27" s="20">
        <f>SUM(H13:H26)</f>
        <v>0</v>
      </c>
      <c r="I27" s="21">
        <f>SUM(G27:H27)/F27</f>
        <v>0.38043478260869568</v>
      </c>
      <c r="J27" s="20">
        <f t="shared" ref="J13:J27" si="4">(F27-SUM(G27:H27))-L27</f>
        <v>57</v>
      </c>
      <c r="K27" s="21">
        <f t="shared" si="1"/>
        <v>0.61956521739130432</v>
      </c>
      <c r="L27" s="20">
        <f>SUM(L13:L26)</f>
        <v>0</v>
      </c>
      <c r="M27" s="21">
        <f t="shared" si="2"/>
        <v>0</v>
      </c>
      <c r="N27" s="20">
        <f>AVERAGE(N13:N26)</f>
        <v>74.67</v>
      </c>
      <c r="O27" s="22">
        <f>AVERAGE(O13:O26)</f>
        <v>0.66664999999999996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13" t="s">
        <v>36</v>
      </c>
      <c r="C13" s="8">
        <f>'1'!C13</f>
        <v>1</v>
      </c>
      <c r="D13" s="8">
        <f>'1'!D13</f>
        <v>3</v>
      </c>
      <c r="E13" s="8" t="str">
        <f>'1'!E13</f>
        <v>IAMB</v>
      </c>
      <c r="F13" s="8">
        <f>'1'!F13</f>
        <v>30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">
        <v>31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37</v>
      </c>
      <c r="D7" s="30"/>
      <c r="E7" s="11" t="s">
        <v>4</v>
      </c>
      <c r="F7" s="5">
        <v>1</v>
      </c>
      <c r="H7" s="4" t="s">
        <v>5</v>
      </c>
      <c r="I7" s="5">
        <v>1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2025-07-02T21:33:58Z</cp:lastPrinted>
  <dcterms:created xsi:type="dcterms:W3CDTF">2021-11-22T14:45:25Z</dcterms:created>
  <dcterms:modified xsi:type="dcterms:W3CDTF">2025-10-25T06:03:25Z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