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 2\"/>
    </mc:Choice>
  </mc:AlternateContent>
  <xr:revisionPtr revIDLastSave="0" documentId="13_ncr:1_{CDA81355-D1CA-4A71-B12A-9AC2D787045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METRO A" sheetId="1" r:id="rId1"/>
    <sheet name="METRO B" sheetId="3" r:id="rId2"/>
    <sheet name="DIBUJO" sheetId="4" r:id="rId3"/>
    <sheet name="LOGISTICA" sheetId="5" r:id="rId4"/>
    <sheet name="INV OP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6" l="1"/>
  <c r="Q40" i="4"/>
  <c r="Q41" i="4"/>
  <c r="Q42" i="4"/>
  <c r="Q43" i="4"/>
  <c r="Q44" i="4"/>
  <c r="Q45" i="4"/>
  <c r="Q44" i="1"/>
  <c r="Q10" i="6"/>
  <c r="Q11" i="6"/>
  <c r="Q12" i="6"/>
  <c r="Q14" i="6"/>
  <c r="Q15" i="6"/>
  <c r="Q16" i="6"/>
  <c r="Q17" i="6"/>
  <c r="Q18" i="6"/>
  <c r="Q19" i="6"/>
  <c r="Q9" i="6"/>
  <c r="Q10" i="5"/>
  <c r="Q11" i="5"/>
  <c r="Q12" i="5"/>
  <c r="Q13" i="5"/>
  <c r="Q14" i="5"/>
  <c r="Q15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9" i="3"/>
  <c r="Q4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9" i="1"/>
  <c r="P56" i="6" l="1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P57" i="6" s="1"/>
  <c r="O54" i="6"/>
  <c r="O57" i="6" s="1"/>
  <c r="N54" i="6"/>
  <c r="M54" i="6"/>
  <c r="L54" i="6"/>
  <c r="L57" i="6" s="1"/>
  <c r="K54" i="6"/>
  <c r="J54" i="6"/>
  <c r="B33" i="6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N58" i="5" s="1"/>
  <c r="M55" i="5"/>
  <c r="L55" i="5"/>
  <c r="K55" i="5"/>
  <c r="J55" i="5"/>
  <c r="P54" i="5"/>
  <c r="O54" i="5"/>
  <c r="N54" i="5"/>
  <c r="M54" i="5"/>
  <c r="L54" i="5"/>
  <c r="K54" i="5"/>
  <c r="J54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P57" i="4" s="1"/>
  <c r="O54" i="4"/>
  <c r="N54" i="4"/>
  <c r="M54" i="4"/>
  <c r="L54" i="4"/>
  <c r="L57" i="4" s="1"/>
  <c r="K54" i="4"/>
  <c r="J54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K57" i="5" l="1"/>
  <c r="N57" i="5"/>
  <c r="K58" i="5"/>
  <c r="M57" i="4"/>
  <c r="N58" i="4"/>
  <c r="N57" i="4"/>
  <c r="L57" i="3"/>
  <c r="P57" i="3"/>
  <c r="P58" i="6"/>
  <c r="N57" i="6"/>
  <c r="N58" i="6"/>
  <c r="L58" i="6"/>
  <c r="K57" i="6"/>
  <c r="K58" i="6"/>
  <c r="M58" i="3"/>
  <c r="M57" i="3"/>
  <c r="J57" i="4"/>
  <c r="J58" i="6"/>
  <c r="J57" i="6"/>
  <c r="M57" i="6"/>
  <c r="M58" i="5"/>
  <c r="M57" i="5"/>
  <c r="O58" i="5"/>
  <c r="O57" i="5"/>
  <c r="L58" i="4"/>
  <c r="P58" i="4"/>
  <c r="J58" i="5"/>
  <c r="J57" i="5"/>
  <c r="L58" i="5"/>
  <c r="P58" i="5"/>
  <c r="L57" i="5"/>
  <c r="P57" i="5"/>
  <c r="Q56" i="5"/>
  <c r="K58" i="4"/>
  <c r="O58" i="4"/>
  <c r="O57" i="4"/>
  <c r="K57" i="4"/>
  <c r="Q56" i="4"/>
  <c r="M58" i="4"/>
  <c r="P58" i="3"/>
  <c r="L58" i="3"/>
  <c r="Q56" i="3"/>
  <c r="O58" i="3"/>
  <c r="O57" i="3"/>
  <c r="N57" i="3"/>
  <c r="N58" i="3"/>
  <c r="K58" i="3"/>
  <c r="K57" i="3"/>
  <c r="J57" i="3"/>
  <c r="J58" i="3"/>
  <c r="Q56" i="6"/>
  <c r="M58" i="6"/>
  <c r="O58" i="6"/>
  <c r="Q54" i="6"/>
  <c r="Q55" i="6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8" i="3"/>
  <c r="Q57" i="6"/>
  <c r="Q58" i="4"/>
  <c r="Q57" i="5"/>
  <c r="Q57" i="4"/>
  <c r="Q57" i="3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Q58" i="1" l="1"/>
  <c r="Q57" i="1"/>
</calcChain>
</file>

<file path=xl/sharedStrings.xml><?xml version="1.0" encoding="utf-8"?>
<sst xmlns="http://schemas.openxmlformats.org/spreadsheetml/2006/main" count="381" uniqueCount="257">
  <si>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</si>
  <si>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</si>
  <si>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</si>
  <si>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</si>
  <si>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</si>
  <si>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</si>
  <si>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</si>
  <si>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</si>
  <si>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</si>
  <si>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</si>
  <si>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</si>
  <si>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</si>
  <si>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</si>
  <si>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</si>
  <si>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</si>
  <si>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</si>
  <si>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</si>
  <si>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</si>
  <si>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</si>
  <si>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</si>
  <si>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</si>
  <si>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</si>
  <si>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</si>
  <si>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</si>
  <si>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ARMANDO ALVARADO ALVARADO</t>
  </si>
  <si>
    <t>211U0118</t>
  </si>
  <si>
    <t>241U0009</t>
  </si>
  <si>
    <t>241U0330</t>
  </si>
  <si>
    <t>ALVAREZ CAUICH LEANDRO</t>
  </si>
  <si>
    <t>241U0011</t>
  </si>
  <si>
    <t>ANDRADE FONSECA GRISANG DEL ANGEL</t>
  </si>
  <si>
    <t>241U0013</t>
  </si>
  <si>
    <t>BAUTISTA CHONTAL EDGAR IVAN</t>
  </si>
  <si>
    <t>241U0017</t>
  </si>
  <si>
    <t>CAMPECHANO PEREZ URIEL</t>
  </si>
  <si>
    <t>241U0020</t>
  </si>
  <si>
    <t>CHAGALA ASTACIO ROSA</t>
  </si>
  <si>
    <t>241U0021</t>
  </si>
  <si>
    <t>241U0024</t>
  </si>
  <si>
    <t>ELVIRA DOMINGUEZ MONICA</t>
  </si>
  <si>
    <t>241U0025</t>
  </si>
  <si>
    <t>ESCOBAR CHIPOL JOSE ALFREDO</t>
  </si>
  <si>
    <t>241U0248</t>
  </si>
  <si>
    <t>GARCIA FERNANDEZ ANTONIO</t>
  </si>
  <si>
    <t>241U0027</t>
  </si>
  <si>
    <t>241U0029</t>
  </si>
  <si>
    <t>GUZMAN ISIDORO ALEJANDRA</t>
  </si>
  <si>
    <t>241U0031</t>
  </si>
  <si>
    <t>HERNANDEZ TEPOX MARIA DE J</t>
  </si>
  <si>
    <t>241U0033</t>
  </si>
  <si>
    <t>241U0040</t>
  </si>
  <si>
    <t>241U0041</t>
  </si>
  <si>
    <t>241U0044</t>
  </si>
  <si>
    <t>OCELOT MACARIO ANTONIO DE J</t>
  </si>
  <si>
    <t>241U0045</t>
  </si>
  <si>
    <t>241U0047</t>
  </si>
  <si>
    <t>241U0048</t>
  </si>
  <si>
    <t>ORTIZ ISIDORO SERGIO EDGAR</t>
  </si>
  <si>
    <t>241U0051</t>
  </si>
  <si>
    <t>241U0052</t>
  </si>
  <si>
    <t>PITALUA RAMIREZ JULIETA</t>
  </si>
  <si>
    <t>241U0057</t>
  </si>
  <si>
    <t>241U0060</t>
  </si>
  <si>
    <t>241U0061</t>
  </si>
  <si>
    <t>TELONA ZETINA JOSE ENRIQUE</t>
  </si>
  <si>
    <t>241U0062</t>
  </si>
  <si>
    <t>TEMICH TEMICH JULIETA</t>
  </si>
  <si>
    <t>241U0063</t>
  </si>
  <si>
    <t>241U0065</t>
  </si>
  <si>
    <t>TON ANTEMATE MARIA ANGELA</t>
  </si>
  <si>
    <t>241U0066</t>
  </si>
  <si>
    <t>241U0068</t>
  </si>
  <si>
    <t>TOTO CHIPOL AARON</t>
  </si>
  <si>
    <t>241U0070</t>
  </si>
  <si>
    <t>241U0239</t>
  </si>
  <si>
    <t>XALATE MENDOZA GAEL ENRIQUE</t>
  </si>
  <si>
    <t>241U0008</t>
  </si>
  <si>
    <t>AGUILAR CHONTAL INGRID</t>
  </si>
  <si>
    <t>241U0612</t>
  </si>
  <si>
    <t>241U0014</t>
  </si>
  <si>
    <t>241U0016</t>
  </si>
  <si>
    <t>BELTRAN TOTO DANIELA</t>
  </si>
  <si>
    <t>241U0018</t>
  </si>
  <si>
    <t>CAPORAL VELAZQUEZ JOSE DE JESUS</t>
  </si>
  <si>
    <t>241U0022</t>
  </si>
  <si>
    <t>COBAXIN ACUA JOEL RAUL</t>
  </si>
  <si>
    <t>241U0023</t>
  </si>
  <si>
    <t>CORTEZ ORGANISTA GABRIEL</t>
  </si>
  <si>
    <t>241U0617</t>
  </si>
  <si>
    <t>DIAZ HERNANDEZ LEON</t>
  </si>
  <si>
    <t>241U0026</t>
  </si>
  <si>
    <t>GALLEGOS CARLON CESIA</t>
  </si>
  <si>
    <t>241U0491</t>
  </si>
  <si>
    <t>241U0028</t>
  </si>
  <si>
    <t>GONZALEZ CHIGO JOSUE ROBERTO</t>
  </si>
  <si>
    <t>241U0030</t>
  </si>
  <si>
    <t>241U0032</t>
  </si>
  <si>
    <t>241U0034</t>
  </si>
  <si>
    <t>241U0035</t>
  </si>
  <si>
    <t>241U0036</t>
  </si>
  <si>
    <t>241U0640</t>
  </si>
  <si>
    <t>241U0037</t>
  </si>
  <si>
    <t>LUCHO PAXTIAN ALEXIS</t>
  </si>
  <si>
    <t>241U0600</t>
  </si>
  <si>
    <t>MARCIAL XALA JOSE SIMON</t>
  </si>
  <si>
    <t>241U0038</t>
  </si>
  <si>
    <t>241U0584</t>
  </si>
  <si>
    <t>MOLINA CRUZ KIMBERLY</t>
  </si>
  <si>
    <t>241U0042</t>
  </si>
  <si>
    <t>241U0043</t>
  </si>
  <si>
    <t>241U0049</t>
  </si>
  <si>
    <t>241U0050</t>
  </si>
  <si>
    <t>PARDO LOPEZ MAXIMO</t>
  </si>
  <si>
    <t>PEREZ GARCIA MARCO ANTONIO</t>
  </si>
  <si>
    <t>241U0315</t>
  </si>
  <si>
    <t>RAMIREZ MORENO MITZI ADELA</t>
  </si>
  <si>
    <t>241U0056</t>
  </si>
  <si>
    <t>RODRIGUEZ ESPARZA JOSE MARIA</t>
  </si>
  <si>
    <t>241U0058</t>
  </si>
  <si>
    <t>241U0059</t>
  </si>
  <si>
    <t>241U0064</t>
  </si>
  <si>
    <t>241U0067</t>
  </si>
  <si>
    <t>241U0073</t>
  </si>
  <si>
    <t>AGUILAR VILLASECA ALEXANDRO DE J</t>
  </si>
  <si>
    <t>ANDRADE FONSECA GRISSA DEL ANGEL</t>
  </si>
  <si>
    <t>COATZOZON ESPEJO ALEXANDRA</t>
  </si>
  <si>
    <t>GERARDO COAZOZON YEIMI ADALI</t>
  </si>
  <si>
    <t>JIMENEZ REYES AXEL J</t>
  </si>
  <si>
    <t>MIXTEGA PRIETA ABRIL</t>
  </si>
  <si>
    <t>MORALES CAMACHO YOLED</t>
  </si>
  <si>
    <t>ORGANISTA MEDEL ADRIANA DEL ROSARIO</t>
  </si>
  <si>
    <t>ORTEGA PIÑON DIBANHI ZINAHI</t>
  </si>
  <si>
    <t>PIO QUEVEDO ROSA</t>
  </si>
  <si>
    <t>SALAZAR RAMIREZ JAIRO KALEB</t>
  </si>
  <si>
    <t>TAGAN CHALANDA ROBERTO EMMANUEL</t>
  </si>
  <si>
    <t>TAXILAGA ARENAL ALEJANDRO DE J</t>
  </si>
  <si>
    <t>TENORIO POLITO MARGARITA ISABEL</t>
  </si>
  <si>
    <t>TORRES ARTIGAS ITARI TATIANA</t>
  </si>
  <si>
    <t>VALENTIN CHAIRES DERVIN JESTREL</t>
  </si>
  <si>
    <t>XOLOT ALVARADO JOSE ANTONIO</t>
  </si>
  <si>
    <t>METROLOGIA Y NORMALIZACION</t>
  </si>
  <si>
    <t>301 A</t>
  </si>
  <si>
    <t>AGOSTO - DICIEMBRE 2025</t>
  </si>
  <si>
    <t>301 B</t>
  </si>
  <si>
    <t>241U0010</t>
  </si>
  <si>
    <t>AMBROS FISCAL VICTOR M</t>
  </si>
  <si>
    <t>BADILLO SERRANO KEVIN OTONIEL</t>
  </si>
  <si>
    <t>BAXIN PIXTA ERICK</t>
  </si>
  <si>
    <t>GARCIA BELTRAN  MIGUEL</t>
  </si>
  <si>
    <t>HERNANDEZ ROBLERO ALEXIS ADAIR</t>
  </si>
  <si>
    <t>IXTEPAN PUCHETA EVELIN ANYELI</t>
  </si>
  <si>
    <t>JUAREZ SSANTOS ESTEFANI</t>
  </si>
  <si>
    <t>LLANO PUCHETA MARIA DEL ROSARIO</t>
  </si>
  <si>
    <t>LOPEZ PEREZ NIEVES MARLENE</t>
  </si>
  <si>
    <t>LOPEZ REMENTERIA AURELIO</t>
  </si>
  <si>
    <t>MARTINEZ XALA EMMANUEL DE JESUS</t>
  </si>
  <si>
    <t>MUÑIZ YXBA AMILETT</t>
  </si>
  <si>
    <t>NOLASCO FIGUEROA OSCAR ANTONIO</t>
  </si>
  <si>
    <t>PALAFOX PRADO MILAGROS</t>
  </si>
  <si>
    <t>242U0054</t>
  </si>
  <si>
    <t>SEGURA GUZMAN LIZETH SADAY</t>
  </si>
  <si>
    <t xml:space="preserve">SOLANA PELAEZ AZUL AVRIL </t>
  </si>
  <si>
    <t>TEOBA CONTRERAS DIANA</t>
  </si>
  <si>
    <t>TORRES NAVARRETE ODALYS SOFIA</t>
  </si>
  <si>
    <t>DIBUJO INDUSTRIAL</t>
  </si>
  <si>
    <t>101 C</t>
  </si>
  <si>
    <t>251U0012</t>
  </si>
  <si>
    <t>BARRIOS AZAMAR GRECIA</t>
  </si>
  <si>
    <t>251U0019</t>
  </si>
  <si>
    <t>CHIGO PEREZ IRVIN ALEXANDER</t>
  </si>
  <si>
    <t>251U0021</t>
  </si>
  <si>
    <t>CISNEROS GRACIA ILSE SUSET</t>
  </si>
  <si>
    <t>251U0484</t>
  </si>
  <si>
    <t>COSME DE LA CRUZ OLGA</t>
  </si>
  <si>
    <t>251U0024</t>
  </si>
  <si>
    <t>CRUZ RIVERA DIANA PAOLA</t>
  </si>
  <si>
    <t>251U0029</t>
  </si>
  <si>
    <t>ERRASQUIN DOMINGUEZ DAMARIS</t>
  </si>
  <si>
    <t>251U0031</t>
  </si>
  <si>
    <t>GALLEGOS MARTINEZ JUAN JOSE</t>
  </si>
  <si>
    <t>251U0033</t>
  </si>
  <si>
    <t>GARCIA ZARATE CHRISTIAN RONALDO</t>
  </si>
  <si>
    <t>251U0034</t>
  </si>
  <si>
    <t>GONZALEZ SANCHEZ VICENTE</t>
  </si>
  <si>
    <t>251U0037</t>
  </si>
  <si>
    <t>HERNANDEZ ROBLES MARICARMEN</t>
  </si>
  <si>
    <t>251U0038</t>
  </si>
  <si>
    <t>HERNANDEZ TRUJILLO ALEXANDER</t>
  </si>
  <si>
    <t>251U618</t>
  </si>
  <si>
    <t>IXBA CASAS KEREN ABIGAIL</t>
  </si>
  <si>
    <t>251U0040</t>
  </si>
  <si>
    <t>LOPEZ COATZOZON SAYDALI</t>
  </si>
  <si>
    <t>251U0042</t>
  </si>
  <si>
    <t>MALAGA IXTEPAN OCTAVIO SEBASTIAN</t>
  </si>
  <si>
    <t>251U0043</t>
  </si>
  <si>
    <t>MALAGA URIBE ALEJANDRO</t>
  </si>
  <si>
    <t>251U0044</t>
  </si>
  <si>
    <t>MARCIAL GARCIA ABRIL DE LOS ANGELES</t>
  </si>
  <si>
    <t>251U0050</t>
  </si>
  <si>
    <t>MIROS HERRERA ANGELES DE JESUS</t>
  </si>
  <si>
    <t>251U0052</t>
  </si>
  <si>
    <t>ORGANISTA MACARIO JIMENA</t>
  </si>
  <si>
    <t>251U0053</t>
  </si>
  <si>
    <t>ORTIZ PEREIRA DIDIER DE JESUS</t>
  </si>
  <si>
    <t>251U0141</t>
  </si>
  <si>
    <t>PELAYO ITURBIDE UBALDO DAVID</t>
  </si>
  <si>
    <t>251U0063</t>
  </si>
  <si>
    <t>PUCHETA VAZQUEZ EMILY GUADALUPE</t>
  </si>
  <si>
    <t>QUINO OCHOA CARLOS AGUSTIN</t>
  </si>
  <si>
    <t>251U0622</t>
  </si>
  <si>
    <t>QUINTO POLITO MARIA YOLANDA</t>
  </si>
  <si>
    <t>251U0072</t>
  </si>
  <si>
    <t>SILVA CASTILLEJOS BRANDON</t>
  </si>
  <si>
    <t>251U0077</t>
  </si>
  <si>
    <t>TOTO XOLO ALBERTO</t>
  </si>
  <si>
    <t>231U0081</t>
  </si>
  <si>
    <t>VELAZQUEZ BAXIN ERICK RAUL</t>
  </si>
  <si>
    <t>251U0083</t>
  </si>
  <si>
    <t>XOLO TOLEDO DANIEL</t>
  </si>
  <si>
    <t>221U0054</t>
  </si>
  <si>
    <t>ALAVEZ DE LA HOZ ALFREDO</t>
  </si>
  <si>
    <t>221U0087</t>
  </si>
  <si>
    <t>GARCIA RUEDA ANDREK EDUARDO</t>
  </si>
  <si>
    <t>221U0095</t>
  </si>
  <si>
    <t>IXTEPAN JAUREGUI  DAYANA</t>
  </si>
  <si>
    <t>LOPEZ FIGAROLA EDWIN DE JESUS</t>
  </si>
  <si>
    <t>221U0097</t>
  </si>
  <si>
    <t>LUCHO COTO FATIMA DE JESUS</t>
  </si>
  <si>
    <t>PUCHETA PEREZ JONATHAN</t>
  </si>
  <si>
    <t>221U0118</t>
  </si>
  <si>
    <t>TEPOX DE JESUS ALEJANDRA</t>
  </si>
  <si>
    <t>LOGISTICA Y CADENA DE SUMINISTRO</t>
  </si>
  <si>
    <t>701 A</t>
  </si>
  <si>
    <t>INVESTIGACION DE OPERACIONES</t>
  </si>
  <si>
    <t>241U0143</t>
  </si>
  <si>
    <t>BAXIN CAGAL ITZIHUARY CAROLINY</t>
  </si>
  <si>
    <t>241U0147</t>
  </si>
  <si>
    <t>CASTILLO GONZALEZ ABRIL GUADALUPE</t>
  </si>
  <si>
    <t>241U0149</t>
  </si>
  <si>
    <t>COBAXIN IXTEPAN GABRIEL DE JESUS</t>
  </si>
  <si>
    <t>241U0151</t>
  </si>
  <si>
    <t>CORTES ZARATE JOSBAR ALEXANDER</t>
  </si>
  <si>
    <t>241U0153</t>
  </si>
  <si>
    <t>DE LA CRUZ LOPEZ ALMA GISELLE</t>
  </si>
  <si>
    <t>241U0155</t>
  </si>
  <si>
    <t>FLORES DELGADO ARTURO</t>
  </si>
  <si>
    <t>241U0158</t>
  </si>
  <si>
    <t>HERNANDEZ PEREZ DANIEL TONATIIUH</t>
  </si>
  <si>
    <t>241U0461</t>
  </si>
  <si>
    <t>MANTILLA PUCHETA LEONARDO</t>
  </si>
  <si>
    <t>241U0566</t>
  </si>
  <si>
    <t>MARINI ALVAREZ CNTHIA ANDEE</t>
  </si>
  <si>
    <t>241U0162</t>
  </si>
  <si>
    <t>MARTINEZ CAGAL CESAR EDUARDO</t>
  </si>
  <si>
    <t>241U0170</t>
  </si>
  <si>
    <t>POLITO VILLEGAS EMMANUEL</t>
  </si>
  <si>
    <t>304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</si>
</sst>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178593</xdr:colOff>
      <xdr:row>60</xdr:row>
      <xdr:rowOff>8504</xdr:rowOff>
    </xdr:from>
    <xdr:to>
      <xdr:col>12</xdr:col>
      <xdr:colOff>348683</xdr:colOff>
      <xdr:row>60</xdr:row>
      <xdr:rowOff>360989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38749" y="11106830"/>
          <a:ext cx="552791" cy="35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145791</xdr:colOff>
      <xdr:row>59</xdr:row>
      <xdr:rowOff>184668</xdr:rowOff>
    </xdr:from>
    <xdr:to>
      <xdr:col>12</xdr:col>
      <xdr:colOff>349898</xdr:colOff>
      <xdr:row>60</xdr:row>
      <xdr:rowOff>341550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29031" y="11507755"/>
          <a:ext cx="583163" cy="351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242161</xdr:colOff>
      <xdr:row>60</xdr:row>
      <xdr:rowOff>32288</xdr:rowOff>
    </xdr:from>
    <xdr:to>
      <xdr:col>12</xdr:col>
      <xdr:colOff>387458</xdr:colOff>
      <xdr:row>60</xdr:row>
      <xdr:rowOff>355170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43686" y="11510720"/>
          <a:ext cx="524683" cy="3228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274450</xdr:colOff>
      <xdr:row>60</xdr:row>
      <xdr:rowOff>40360</xdr:rowOff>
    </xdr:from>
    <xdr:to>
      <xdr:col>13</xdr:col>
      <xdr:colOff>56504</xdr:colOff>
      <xdr:row>61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75975" y="11518792"/>
          <a:ext cx="589258" cy="339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297656</xdr:colOff>
      <xdr:row>60</xdr:row>
      <xdr:rowOff>42521</xdr:rowOff>
    </xdr:from>
    <xdr:to>
      <xdr:col>13</xdr:col>
      <xdr:colOff>42523</xdr:colOff>
      <xdr:row>60</xdr:row>
      <xdr:rowOff>357186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57812" y="11140847"/>
          <a:ext cx="552791" cy="3146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62"/>
  <sheetViews>
    <sheetView topLeftCell="C46" zoomScale="112" zoomScaleNormal="112" workbookViewId="0">
      <selection activeCell="K46" sqref="K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140</v>
      </c>
      <c r="E4" s="23"/>
      <c r="F4" s="23"/>
      <c r="G4" s="23"/>
      <c r="I4" t="s">
        <v>1</v>
      </c>
      <c r="J4" s="25" t="s">
        <v>141</v>
      </c>
      <c r="K4" s="25"/>
      <c r="M4" t="s">
        <v>2</v>
      </c>
      <c r="N4" s="26">
        <v>45952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26</v>
      </c>
      <c r="D9" s="24" t="s">
        <v>123</v>
      </c>
      <c r="E9" s="24"/>
      <c r="F9" s="24"/>
      <c r="G9" s="24"/>
      <c r="H9" s="24"/>
      <c r="I9" s="24"/>
      <c r="J9" s="4">
        <v>85</v>
      </c>
      <c r="K9" s="4">
        <v>80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41.25</v>
      </c>
    </row>
    <row r="10" spans="2:18" x14ac:dyDescent="0.25">
      <c r="B10" s="4">
        <v>2</v>
      </c>
      <c r="C10" s="3" t="s">
        <v>27</v>
      </c>
      <c r="D10" s="24" t="s">
        <v>28</v>
      </c>
      <c r="E10" s="24"/>
      <c r="F10" s="24"/>
      <c r="G10" s="24"/>
      <c r="H10" s="24"/>
      <c r="I10" s="24"/>
      <c r="J10" s="4">
        <v>90</v>
      </c>
      <c r="K10" s="4">
        <v>90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2" si="0">SUM(J10:P10)/4</f>
        <v>45</v>
      </c>
    </row>
    <row r="11" spans="2:18" x14ac:dyDescent="0.25">
      <c r="B11" s="4">
        <v>3</v>
      </c>
      <c r="C11" s="3" t="s">
        <v>29</v>
      </c>
      <c r="D11" s="24" t="s">
        <v>124</v>
      </c>
      <c r="E11" s="24"/>
      <c r="F11" s="24"/>
      <c r="G11" s="24"/>
      <c r="H11" s="24"/>
      <c r="I11" s="24"/>
      <c r="J11" s="4">
        <v>81</v>
      </c>
      <c r="K11" s="4">
        <v>90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42.75</v>
      </c>
    </row>
    <row r="12" spans="2:18" x14ac:dyDescent="0.25">
      <c r="B12" s="4">
        <v>4</v>
      </c>
      <c r="C12" s="3" t="s">
        <v>31</v>
      </c>
      <c r="D12" s="24" t="s">
        <v>32</v>
      </c>
      <c r="E12" s="24"/>
      <c r="F12" s="24"/>
      <c r="G12" s="24"/>
      <c r="H12" s="24"/>
      <c r="I12" s="24"/>
      <c r="J12" s="4">
        <v>92</v>
      </c>
      <c r="K12" s="4">
        <v>90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45.5</v>
      </c>
    </row>
    <row r="13" spans="2:18" x14ac:dyDescent="0.25">
      <c r="B13" s="4">
        <v>5</v>
      </c>
      <c r="C13" s="3" t="s">
        <v>33</v>
      </c>
      <c r="D13" s="24" t="s">
        <v>34</v>
      </c>
      <c r="E13" s="24"/>
      <c r="F13" s="24"/>
      <c r="G13" s="24"/>
      <c r="H13" s="24"/>
      <c r="I13" s="24"/>
      <c r="J13" s="4">
        <v>85</v>
      </c>
      <c r="K13" s="4">
        <v>90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43.75</v>
      </c>
    </row>
    <row r="14" spans="2:18" x14ac:dyDescent="0.25">
      <c r="B14" s="4">
        <v>6</v>
      </c>
      <c r="C14" s="3" t="s">
        <v>82</v>
      </c>
      <c r="D14" s="24" t="s">
        <v>83</v>
      </c>
      <c r="E14" s="24"/>
      <c r="F14" s="24"/>
      <c r="G14" s="24"/>
      <c r="H14" s="24"/>
      <c r="I14" s="24"/>
      <c r="J14" s="4">
        <v>0</v>
      </c>
      <c r="K14" s="4">
        <v>80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20</v>
      </c>
    </row>
    <row r="15" spans="2:18" x14ac:dyDescent="0.25">
      <c r="B15" s="4">
        <v>7</v>
      </c>
      <c r="C15" s="3" t="s">
        <v>35</v>
      </c>
      <c r="D15" s="24" t="s">
        <v>36</v>
      </c>
      <c r="E15" s="24"/>
      <c r="F15" s="24"/>
      <c r="G15" s="24"/>
      <c r="H15" s="24"/>
      <c r="I15" s="24"/>
      <c r="J15" s="4">
        <v>98</v>
      </c>
      <c r="K15" s="4">
        <v>95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48.25</v>
      </c>
    </row>
    <row r="16" spans="2:18" x14ac:dyDescent="0.25">
      <c r="B16" s="4">
        <v>8</v>
      </c>
      <c r="C16" s="3" t="s">
        <v>37</v>
      </c>
      <c r="D16" s="24" t="s">
        <v>125</v>
      </c>
      <c r="E16" s="24"/>
      <c r="F16" s="24"/>
      <c r="G16" s="24"/>
      <c r="H16" s="24"/>
      <c r="I16" s="24"/>
      <c r="J16" s="4">
        <v>88</v>
      </c>
      <c r="K16" s="4">
        <v>90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44.5</v>
      </c>
    </row>
    <row r="17" spans="2:19" x14ac:dyDescent="0.25">
      <c r="B17" s="4">
        <v>9</v>
      </c>
      <c r="C17" s="3" t="s">
        <v>38</v>
      </c>
      <c r="D17" s="24" t="s">
        <v>39</v>
      </c>
      <c r="E17" s="24"/>
      <c r="F17" s="24"/>
      <c r="G17" s="24"/>
      <c r="H17" s="24"/>
      <c r="I17" s="24"/>
      <c r="J17" s="4">
        <v>90</v>
      </c>
      <c r="K17" s="4">
        <v>85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43.75</v>
      </c>
    </row>
    <row r="18" spans="2:19" x14ac:dyDescent="0.25">
      <c r="B18" s="4">
        <v>10</v>
      </c>
      <c r="C18" s="3" t="s">
        <v>40</v>
      </c>
      <c r="D18" s="24" t="s">
        <v>41</v>
      </c>
      <c r="E18" s="24"/>
      <c r="F18" s="24"/>
      <c r="G18" s="24"/>
      <c r="H18" s="24"/>
      <c r="I18" s="24"/>
      <c r="J18" s="4">
        <v>0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17.5</v>
      </c>
    </row>
    <row r="19" spans="2:19" x14ac:dyDescent="0.25">
      <c r="B19" s="4">
        <v>11</v>
      </c>
      <c r="C19" s="3" t="s">
        <v>42</v>
      </c>
      <c r="D19" s="24" t="s">
        <v>43</v>
      </c>
      <c r="E19" s="24"/>
      <c r="F19" s="24"/>
      <c r="G19" s="24"/>
      <c r="H19" s="24"/>
      <c r="I19" s="24"/>
      <c r="J19" s="4">
        <v>70</v>
      </c>
      <c r="K19" s="4">
        <v>71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35.25</v>
      </c>
    </row>
    <row r="20" spans="2:19" x14ac:dyDescent="0.25">
      <c r="B20" s="4">
        <v>12</v>
      </c>
      <c r="C20" s="3" t="s">
        <v>44</v>
      </c>
      <c r="D20" s="24" t="s">
        <v>126</v>
      </c>
      <c r="E20" s="24"/>
      <c r="F20" s="24"/>
      <c r="G20" s="24"/>
      <c r="H20" s="24"/>
      <c r="I20" s="24"/>
      <c r="J20" s="4">
        <v>91</v>
      </c>
      <c r="K20" s="4">
        <v>90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45.25</v>
      </c>
    </row>
    <row r="21" spans="2:19" x14ac:dyDescent="0.25">
      <c r="B21" s="4">
        <v>13</v>
      </c>
      <c r="C21" s="3" t="s">
        <v>45</v>
      </c>
      <c r="D21" s="24" t="s">
        <v>46</v>
      </c>
      <c r="E21" s="24"/>
      <c r="F21" s="24"/>
      <c r="G21" s="24"/>
      <c r="H21" s="24"/>
      <c r="I21" s="24"/>
      <c r="J21" s="4">
        <v>92</v>
      </c>
      <c r="K21" s="4">
        <v>90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45.5</v>
      </c>
      <c r="S21" s="17"/>
    </row>
    <row r="22" spans="2:19" x14ac:dyDescent="0.25">
      <c r="B22" s="4">
        <v>14</v>
      </c>
      <c r="C22" s="3" t="s">
        <v>47</v>
      </c>
      <c r="D22" s="24" t="s">
        <v>48</v>
      </c>
      <c r="E22" s="24"/>
      <c r="F22" s="24"/>
      <c r="G22" s="24"/>
      <c r="H22" s="24"/>
      <c r="I22" s="24"/>
      <c r="J22" s="4">
        <v>98</v>
      </c>
      <c r="K22" s="4">
        <v>95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48.25</v>
      </c>
    </row>
    <row r="23" spans="2:19" x14ac:dyDescent="0.25">
      <c r="B23" s="4">
        <v>15</v>
      </c>
      <c r="C23" s="3" t="s">
        <v>49</v>
      </c>
      <c r="D23" s="24" t="s">
        <v>127</v>
      </c>
      <c r="E23" s="24"/>
      <c r="F23" s="24"/>
      <c r="G23" s="24"/>
      <c r="H23" s="24"/>
      <c r="I23" s="24"/>
      <c r="J23" s="4">
        <v>90</v>
      </c>
      <c r="K23" s="4">
        <v>92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45.5</v>
      </c>
      <c r="S23" s="17"/>
    </row>
    <row r="24" spans="2:19" x14ac:dyDescent="0.25">
      <c r="B24" s="4">
        <v>16</v>
      </c>
      <c r="C24" s="3" t="s">
        <v>50</v>
      </c>
      <c r="D24" s="24" t="s">
        <v>128</v>
      </c>
      <c r="E24" s="24"/>
      <c r="F24" s="24"/>
      <c r="G24" s="24"/>
      <c r="H24" s="24"/>
      <c r="I24" s="24"/>
      <c r="J24" s="4">
        <v>95</v>
      </c>
      <c r="K24" s="4">
        <v>90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46.25</v>
      </c>
    </row>
    <row r="25" spans="2:19" x14ac:dyDescent="0.25">
      <c r="B25" s="4">
        <v>17</v>
      </c>
      <c r="C25" s="3" t="s">
        <v>51</v>
      </c>
      <c r="D25" s="24" t="s">
        <v>129</v>
      </c>
      <c r="E25" s="24"/>
      <c r="F25" s="24"/>
      <c r="G25" s="24"/>
      <c r="H25" s="24"/>
      <c r="I25" s="24"/>
      <c r="J25" s="4">
        <v>85</v>
      </c>
      <c r="K25" s="4">
        <v>90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43.75</v>
      </c>
    </row>
    <row r="26" spans="2:19" x14ac:dyDescent="0.25">
      <c r="B26" s="4">
        <v>18</v>
      </c>
      <c r="C26" s="3" t="s">
        <v>52</v>
      </c>
      <c r="D26" s="24" t="s">
        <v>53</v>
      </c>
      <c r="E26" s="24"/>
      <c r="F26" s="24"/>
      <c r="G26" s="24"/>
      <c r="H26" s="24"/>
      <c r="I26" s="24"/>
      <c r="J26" s="4">
        <v>86</v>
      </c>
      <c r="K26" s="4">
        <v>90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44</v>
      </c>
    </row>
    <row r="27" spans="2:19" x14ac:dyDescent="0.25">
      <c r="B27" s="4">
        <v>19</v>
      </c>
      <c r="C27" s="3" t="s">
        <v>54</v>
      </c>
      <c r="D27" s="24" t="s">
        <v>130</v>
      </c>
      <c r="E27" s="24"/>
      <c r="F27" s="24"/>
      <c r="G27" s="24"/>
      <c r="H27" s="24"/>
      <c r="I27" s="24"/>
      <c r="J27" s="16">
        <v>75</v>
      </c>
      <c r="K27" s="4">
        <v>80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38.75</v>
      </c>
    </row>
    <row r="28" spans="2:19" x14ac:dyDescent="0.25">
      <c r="B28" s="4">
        <v>20</v>
      </c>
      <c r="C28" s="3" t="s">
        <v>55</v>
      </c>
      <c r="D28" s="24" t="s">
        <v>131</v>
      </c>
      <c r="E28" s="24"/>
      <c r="F28" s="24"/>
      <c r="G28" s="24"/>
      <c r="H28" s="24"/>
      <c r="I28" s="24"/>
      <c r="J28" s="4">
        <v>94</v>
      </c>
      <c r="K28" s="4">
        <v>93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46.75</v>
      </c>
    </row>
    <row r="29" spans="2:19" x14ac:dyDescent="0.25">
      <c r="B29" s="4">
        <v>21</v>
      </c>
      <c r="C29" s="3" t="s">
        <v>56</v>
      </c>
      <c r="D29" s="24" t="s">
        <v>57</v>
      </c>
      <c r="E29" s="24"/>
      <c r="F29" s="24"/>
      <c r="G29" s="24"/>
      <c r="H29" s="24"/>
      <c r="I29" s="24"/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17.5</v>
      </c>
    </row>
    <row r="30" spans="2:19" x14ac:dyDescent="0.25">
      <c r="B30" s="4">
        <v>22</v>
      </c>
      <c r="C30" s="3" t="s">
        <v>58</v>
      </c>
      <c r="D30" s="24" t="s">
        <v>132</v>
      </c>
      <c r="E30" s="24"/>
      <c r="F30" s="24"/>
      <c r="G30" s="24"/>
      <c r="H30" s="24"/>
      <c r="I30" s="24"/>
      <c r="J30" s="4">
        <v>75</v>
      </c>
      <c r="K30" s="4">
        <v>85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40</v>
      </c>
    </row>
    <row r="31" spans="2:19" x14ac:dyDescent="0.25">
      <c r="B31" s="4">
        <v>23</v>
      </c>
      <c r="C31" s="3" t="s">
        <v>59</v>
      </c>
      <c r="D31" s="24" t="s">
        <v>60</v>
      </c>
      <c r="E31" s="24"/>
      <c r="F31" s="24"/>
      <c r="G31" s="24"/>
      <c r="H31" s="24"/>
      <c r="I31" s="24"/>
      <c r="J31" s="4">
        <v>90</v>
      </c>
      <c r="K31" s="4">
        <v>92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45.5</v>
      </c>
    </row>
    <row r="32" spans="2:19" x14ac:dyDescent="0.25">
      <c r="B32" s="4">
        <v>24</v>
      </c>
      <c r="C32" s="3" t="s">
        <v>116</v>
      </c>
      <c r="D32" s="24" t="s">
        <v>117</v>
      </c>
      <c r="E32" s="24"/>
      <c r="F32" s="24"/>
      <c r="G32" s="24"/>
      <c r="H32" s="24"/>
      <c r="I32" s="24"/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17.5</v>
      </c>
    </row>
    <row r="33" spans="2:17" x14ac:dyDescent="0.25">
      <c r="B33" s="4">
        <v>25</v>
      </c>
      <c r="C33" s="3" t="s">
        <v>61</v>
      </c>
      <c r="D33" s="24" t="s">
        <v>133</v>
      </c>
      <c r="E33" s="24"/>
      <c r="F33" s="24"/>
      <c r="G33" s="24"/>
      <c r="H33" s="24"/>
      <c r="I33" s="24"/>
      <c r="J33" s="4">
        <v>93</v>
      </c>
      <c r="K33" s="4">
        <v>90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45.75</v>
      </c>
    </row>
    <row r="34" spans="2:17" x14ac:dyDescent="0.25">
      <c r="B34" s="4">
        <v>26</v>
      </c>
      <c r="C34" s="3" t="s">
        <v>62</v>
      </c>
      <c r="D34" s="24" t="s">
        <v>134</v>
      </c>
      <c r="E34" s="24"/>
      <c r="F34" s="24"/>
      <c r="G34" s="24"/>
      <c r="H34" s="24"/>
      <c r="I34" s="24"/>
      <c r="J34" s="4">
        <v>0</v>
      </c>
      <c r="K34" s="4">
        <v>85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21.25</v>
      </c>
    </row>
    <row r="35" spans="2:17" x14ac:dyDescent="0.25">
      <c r="B35" s="4">
        <v>27</v>
      </c>
      <c r="C35" s="3" t="s">
        <v>25</v>
      </c>
      <c r="D35" s="24" t="s">
        <v>135</v>
      </c>
      <c r="E35" s="24"/>
      <c r="F35" s="24"/>
      <c r="G35" s="24"/>
      <c r="H35" s="24"/>
      <c r="I35" s="24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25">
      <c r="B36" s="4">
        <v>28</v>
      </c>
      <c r="C36" s="3" t="s">
        <v>63</v>
      </c>
      <c r="D36" s="24" t="s">
        <v>64</v>
      </c>
      <c r="E36" s="24"/>
      <c r="F36" s="24"/>
      <c r="G36" s="24"/>
      <c r="H36" s="24"/>
      <c r="I36" s="24"/>
      <c r="J36" s="4">
        <v>96</v>
      </c>
      <c r="K36" s="4">
        <v>94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47.5</v>
      </c>
    </row>
    <row r="37" spans="2:17" x14ac:dyDescent="0.25">
      <c r="B37" s="4">
        <v>29</v>
      </c>
      <c r="C37" s="3" t="s">
        <v>65</v>
      </c>
      <c r="D37" s="24" t="s">
        <v>66</v>
      </c>
      <c r="E37" s="24"/>
      <c r="F37" s="24"/>
      <c r="G37" s="24"/>
      <c r="H37" s="24"/>
      <c r="I37" s="24"/>
      <c r="J37" s="4">
        <v>98</v>
      </c>
      <c r="K37" s="4">
        <v>95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48.25</v>
      </c>
    </row>
    <row r="38" spans="2:17" x14ac:dyDescent="0.25">
      <c r="B38" s="4">
        <v>30</v>
      </c>
      <c r="C38" s="3" t="s">
        <v>67</v>
      </c>
      <c r="D38" s="24" t="s">
        <v>136</v>
      </c>
      <c r="E38" s="24"/>
      <c r="F38" s="24"/>
      <c r="G38" s="24"/>
      <c r="H38" s="24"/>
      <c r="I38" s="24"/>
      <c r="J38" s="4">
        <v>90</v>
      </c>
      <c r="K38" s="4">
        <v>93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45.75</v>
      </c>
    </row>
    <row r="39" spans="2:17" x14ac:dyDescent="0.25">
      <c r="B39" s="4">
        <v>31</v>
      </c>
      <c r="C39" s="3" t="s">
        <v>68</v>
      </c>
      <c r="D39" s="24" t="s">
        <v>69</v>
      </c>
      <c r="E39" s="24"/>
      <c r="F39" s="24"/>
      <c r="G39" s="24"/>
      <c r="H39" s="24"/>
      <c r="I39" s="24"/>
      <c r="J39" s="4">
        <v>90</v>
      </c>
      <c r="K39" s="4">
        <v>90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45</v>
      </c>
    </row>
    <row r="40" spans="2:17" x14ac:dyDescent="0.25">
      <c r="B40" s="4">
        <v>32</v>
      </c>
      <c r="C40" s="3" t="s">
        <v>70</v>
      </c>
      <c r="D40" s="24" t="s">
        <v>137</v>
      </c>
      <c r="E40" s="24"/>
      <c r="F40" s="24"/>
      <c r="G40" s="24"/>
      <c r="H40" s="24"/>
      <c r="I40" s="24"/>
      <c r="J40" s="4">
        <v>85</v>
      </c>
      <c r="K40" s="4">
        <v>93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44.5</v>
      </c>
    </row>
    <row r="41" spans="2:17" x14ac:dyDescent="0.25">
      <c r="B41" s="4">
        <v>33</v>
      </c>
      <c r="C41" s="3" t="s">
        <v>71</v>
      </c>
      <c r="D41" s="24" t="s">
        <v>72</v>
      </c>
      <c r="E41" s="24"/>
      <c r="F41" s="24"/>
      <c r="G41" s="24"/>
      <c r="H41" s="24"/>
      <c r="I41" s="24"/>
      <c r="J41" s="4">
        <v>80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20</v>
      </c>
    </row>
    <row r="42" spans="2:17" x14ac:dyDescent="0.25">
      <c r="B42" s="4">
        <v>34</v>
      </c>
      <c r="C42" s="3" t="s">
        <v>73</v>
      </c>
      <c r="D42" s="24" t="s">
        <v>138</v>
      </c>
      <c r="E42" s="24"/>
      <c r="F42" s="24"/>
      <c r="G42" s="24"/>
      <c r="H42" s="24"/>
      <c r="I42" s="24"/>
      <c r="J42" s="4">
        <v>90</v>
      </c>
      <c r="K42" s="4">
        <v>93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45.75</v>
      </c>
    </row>
    <row r="43" spans="2:17" x14ac:dyDescent="0.25">
      <c r="B43" s="4">
        <v>35</v>
      </c>
      <c r="C43" s="3" t="s">
        <v>74</v>
      </c>
      <c r="D43" s="24" t="s">
        <v>75</v>
      </c>
      <c r="E43" s="24"/>
      <c r="F43" s="24"/>
      <c r="G43" s="24"/>
      <c r="H43" s="24"/>
      <c r="I43" s="24"/>
      <c r="J43" s="4">
        <v>80</v>
      </c>
      <c r="K43" s="4">
        <v>80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>SUM(J43:P43)/4</f>
        <v>40</v>
      </c>
    </row>
    <row r="44" spans="2:17" x14ac:dyDescent="0.25">
      <c r="B44" s="4">
        <v>36</v>
      </c>
      <c r="C44" s="3" t="s">
        <v>122</v>
      </c>
      <c r="D44" s="24" t="s">
        <v>139</v>
      </c>
      <c r="E44" s="24"/>
      <c r="F44" s="24"/>
      <c r="G44" s="24"/>
      <c r="H44" s="24"/>
      <c r="I44" s="24"/>
      <c r="J44" s="4">
        <v>0</v>
      </c>
      <c r="K44" s="4">
        <v>70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>SUM(J44:P44)/4</f>
        <v>17.5</v>
      </c>
    </row>
    <row r="45" spans="2:17" x14ac:dyDescent="0.25">
      <c r="B45" s="6">
        <v>37</v>
      </c>
      <c r="C45" s="6"/>
      <c r="D45" s="29"/>
      <c r="E45" s="29"/>
      <c r="F45" s="29"/>
      <c r="G45" s="29"/>
      <c r="H45" s="29"/>
      <c r="I45" s="2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v>38</v>
      </c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v>39</v>
      </c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v>40</v>
      </c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v>41</v>
      </c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v>42</v>
      </c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v>43</v>
      </c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v>44</v>
      </c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v>45</v>
      </c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 t="shared" ref="J54:P54" si="1">COUNTIF(J9:J53,"&gt;=70")</f>
        <v>31</v>
      </c>
      <c r="K54" s="11">
        <f t="shared" si="1"/>
        <v>32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 t="shared" ref="J55:Q55" si="2">COUNTIF(J9:J53,"&lt;70")</f>
        <v>5</v>
      </c>
      <c r="K55" s="12">
        <f t="shared" si="2"/>
        <v>4</v>
      </c>
      <c r="L55" s="12">
        <f t="shared" si="2"/>
        <v>36</v>
      </c>
      <c r="M55" s="12">
        <f t="shared" si="2"/>
        <v>36</v>
      </c>
      <c r="N55" s="12">
        <f t="shared" si="2"/>
        <v>36</v>
      </c>
      <c r="O55" s="12">
        <f t="shared" si="2"/>
        <v>36</v>
      </c>
      <c r="P55" s="12">
        <f t="shared" si="2"/>
        <v>36</v>
      </c>
      <c r="Q55" s="12">
        <f t="shared" si="2"/>
        <v>36</v>
      </c>
    </row>
    <row r="56" spans="2:17" x14ac:dyDescent="0.25">
      <c r="C56" s="19"/>
      <c r="D56" s="19"/>
      <c r="E56" s="19"/>
      <c r="H56" s="21" t="s">
        <v>21</v>
      </c>
      <c r="I56" s="21"/>
      <c r="J56" s="12">
        <f t="shared" ref="J56:Q56" si="3">COUNT(J9:J53)</f>
        <v>36</v>
      </c>
      <c r="K56" s="12">
        <f t="shared" si="3"/>
        <v>36</v>
      </c>
      <c r="L56" s="12">
        <f t="shared" si="3"/>
        <v>36</v>
      </c>
      <c r="M56" s="12">
        <f t="shared" si="3"/>
        <v>36</v>
      </c>
      <c r="N56" s="12">
        <f t="shared" si="3"/>
        <v>36</v>
      </c>
      <c r="O56" s="12">
        <f t="shared" si="3"/>
        <v>36</v>
      </c>
      <c r="P56" s="12">
        <f t="shared" si="3"/>
        <v>36</v>
      </c>
      <c r="Q56" s="12">
        <f t="shared" si="3"/>
        <v>36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0.86111111111111116</v>
      </c>
      <c r="K57" s="14">
        <f t="shared" ref="K57:Q57" si="4">K54/K56</f>
        <v>0.88888888888888884</v>
      </c>
      <c r="L57" s="14">
        <f t="shared" si="4"/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0.1388888888888889</v>
      </c>
      <c r="K58" s="13">
        <f t="shared" ref="K58:Q58" si="5">K55/K56</f>
        <v>0.1111111111111111</v>
      </c>
      <c r="L58" s="14">
        <f t="shared" si="5"/>
        <v>1</v>
      </c>
      <c r="M58" s="14">
        <f t="shared" si="5"/>
        <v>1</v>
      </c>
      <c r="N58" s="14">
        <f t="shared" si="5"/>
        <v>1</v>
      </c>
      <c r="O58" s="14">
        <f t="shared" si="5"/>
        <v>1</v>
      </c>
      <c r="P58" s="14">
        <f t="shared" si="5"/>
        <v>1</v>
      </c>
      <c r="Q58" s="14">
        <f t="shared" si="5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D22:I22"/>
    <mergeCell ref="D38:I38"/>
    <mergeCell ref="D39:I39"/>
    <mergeCell ref="D45:I45"/>
    <mergeCell ref="D23:I23"/>
    <mergeCell ref="D24:I24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19" zoomScale="98" zoomScaleNormal="98" workbookViewId="0">
      <selection activeCell="K41" sqref="K4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140</v>
      </c>
      <c r="E4" s="23"/>
      <c r="F4" s="23"/>
      <c r="G4" s="23"/>
      <c r="I4" t="s">
        <v>1</v>
      </c>
      <c r="J4" s="36" t="s">
        <v>143</v>
      </c>
      <c r="K4" s="36"/>
      <c r="M4" t="s">
        <v>2</v>
      </c>
      <c r="N4" s="26">
        <v>45952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4" t="s">
        <v>76</v>
      </c>
      <c r="D9" s="24" t="s">
        <v>77</v>
      </c>
      <c r="E9" s="24"/>
      <c r="F9" s="24"/>
      <c r="G9" s="24"/>
      <c r="H9" s="24"/>
      <c r="I9" s="24"/>
      <c r="J9" s="4">
        <v>75</v>
      </c>
      <c r="K9" s="4">
        <v>75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37.5</v>
      </c>
    </row>
    <row r="10" spans="2:18" x14ac:dyDescent="0.25">
      <c r="B10" s="4">
        <v>2</v>
      </c>
      <c r="C10" s="4" t="s">
        <v>144</v>
      </c>
      <c r="D10" s="24" t="s">
        <v>145</v>
      </c>
      <c r="E10" s="24"/>
      <c r="F10" s="24"/>
      <c r="G10" s="24"/>
      <c r="H10" s="24"/>
      <c r="I10" s="24"/>
      <c r="J10" s="4">
        <v>0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9" si="0">SUM(J10:P10)/4</f>
        <v>18.75</v>
      </c>
    </row>
    <row r="11" spans="2:18" x14ac:dyDescent="0.25">
      <c r="B11" s="4">
        <v>3</v>
      </c>
      <c r="C11" s="4" t="s">
        <v>78</v>
      </c>
      <c r="D11" s="24" t="s">
        <v>146</v>
      </c>
      <c r="E11" s="24"/>
      <c r="F11" s="24"/>
      <c r="G11" s="24"/>
      <c r="H11" s="24"/>
      <c r="I11" s="24"/>
      <c r="J11" s="4">
        <v>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17.5</v>
      </c>
    </row>
    <row r="12" spans="2:18" x14ac:dyDescent="0.25">
      <c r="B12" s="4">
        <v>4</v>
      </c>
      <c r="C12" s="4" t="s">
        <v>79</v>
      </c>
      <c r="D12" s="24" t="s">
        <v>147</v>
      </c>
      <c r="E12" s="24"/>
      <c r="F12" s="24"/>
      <c r="G12" s="24"/>
      <c r="H12" s="24"/>
      <c r="I12" s="24"/>
      <c r="J12" s="4">
        <v>0</v>
      </c>
      <c r="K12" s="4">
        <v>80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20</v>
      </c>
    </row>
    <row r="13" spans="2:18" x14ac:dyDescent="0.25">
      <c r="B13" s="4">
        <v>5</v>
      </c>
      <c r="C13" s="4" t="s">
        <v>80</v>
      </c>
      <c r="D13" s="24" t="s">
        <v>81</v>
      </c>
      <c r="E13" s="24"/>
      <c r="F13" s="24"/>
      <c r="G13" s="24"/>
      <c r="H13" s="24"/>
      <c r="I13" s="24"/>
      <c r="J13" s="4">
        <v>81</v>
      </c>
      <c r="K13" s="4">
        <v>85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41.5</v>
      </c>
    </row>
    <row r="14" spans="2:18" x14ac:dyDescent="0.25">
      <c r="B14" s="4">
        <v>6</v>
      </c>
      <c r="C14" s="4" t="s">
        <v>84</v>
      </c>
      <c r="D14" s="24" t="s">
        <v>85</v>
      </c>
      <c r="E14" s="24"/>
      <c r="F14" s="24"/>
      <c r="G14" s="24"/>
      <c r="H14" s="24"/>
      <c r="I14" s="24"/>
      <c r="J14" s="4">
        <v>0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17.5</v>
      </c>
    </row>
    <row r="15" spans="2:18" x14ac:dyDescent="0.25">
      <c r="B15" s="4">
        <v>7</v>
      </c>
      <c r="C15" s="4" t="s">
        <v>86</v>
      </c>
      <c r="D15" s="24" t="s">
        <v>87</v>
      </c>
      <c r="E15" s="24"/>
      <c r="F15" s="24"/>
      <c r="G15" s="24"/>
      <c r="H15" s="24"/>
      <c r="I15" s="24"/>
      <c r="J15" s="4">
        <v>70</v>
      </c>
      <c r="K15" s="4">
        <v>80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37.5</v>
      </c>
    </row>
    <row r="16" spans="2:18" x14ac:dyDescent="0.25">
      <c r="B16" s="4">
        <v>8</v>
      </c>
      <c r="C16" s="4" t="s">
        <v>88</v>
      </c>
      <c r="D16" s="24" t="s">
        <v>89</v>
      </c>
      <c r="E16" s="24"/>
      <c r="F16" s="24"/>
      <c r="G16" s="24"/>
      <c r="H16" s="24"/>
      <c r="I16" s="24"/>
      <c r="J16" s="4">
        <v>75</v>
      </c>
      <c r="K16" s="4">
        <v>80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38.75</v>
      </c>
    </row>
    <row r="17" spans="2:17" x14ac:dyDescent="0.25">
      <c r="B17" s="4">
        <v>9</v>
      </c>
      <c r="C17" s="4" t="s">
        <v>90</v>
      </c>
      <c r="D17" s="24" t="s">
        <v>91</v>
      </c>
      <c r="E17" s="24"/>
      <c r="F17" s="24"/>
      <c r="G17" s="24"/>
      <c r="H17" s="24"/>
      <c r="I17" s="24"/>
      <c r="J17" s="4">
        <v>80</v>
      </c>
      <c r="K17" s="4">
        <v>90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42.5</v>
      </c>
    </row>
    <row r="18" spans="2:17" x14ac:dyDescent="0.25">
      <c r="B18" s="4">
        <v>10</v>
      </c>
      <c r="C18" s="4" t="s">
        <v>92</v>
      </c>
      <c r="D18" s="24" t="s">
        <v>148</v>
      </c>
      <c r="E18" s="24"/>
      <c r="F18" s="24"/>
      <c r="G18" s="24"/>
      <c r="H18" s="24"/>
      <c r="I18" s="24"/>
      <c r="J18" s="4">
        <v>85</v>
      </c>
      <c r="K18" s="4">
        <v>80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41.25</v>
      </c>
    </row>
    <row r="19" spans="2:17" x14ac:dyDescent="0.25">
      <c r="B19" s="4">
        <v>11</v>
      </c>
      <c r="C19" s="4" t="s">
        <v>93</v>
      </c>
      <c r="D19" s="24" t="s">
        <v>94</v>
      </c>
      <c r="E19" s="24"/>
      <c r="F19" s="24"/>
      <c r="G19" s="24"/>
      <c r="H19" s="24"/>
      <c r="I19" s="24"/>
      <c r="J19" s="4">
        <v>0</v>
      </c>
      <c r="K19" s="4">
        <v>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18.75</v>
      </c>
    </row>
    <row r="20" spans="2:17" x14ac:dyDescent="0.25">
      <c r="B20" s="4">
        <v>12</v>
      </c>
      <c r="C20" s="4" t="s">
        <v>95</v>
      </c>
      <c r="D20" s="24" t="s">
        <v>149</v>
      </c>
      <c r="E20" s="24"/>
      <c r="F20" s="24"/>
      <c r="G20" s="24"/>
      <c r="H20" s="24"/>
      <c r="I20" s="24"/>
      <c r="J20" s="4">
        <v>70</v>
      </c>
      <c r="K20" s="4">
        <v>80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37.5</v>
      </c>
    </row>
    <row r="21" spans="2:17" x14ac:dyDescent="0.25">
      <c r="B21" s="4">
        <v>13</v>
      </c>
      <c r="C21" s="4" t="s">
        <v>96</v>
      </c>
      <c r="D21" s="24" t="s">
        <v>150</v>
      </c>
      <c r="E21" s="24"/>
      <c r="F21" s="24"/>
      <c r="G21" s="24"/>
      <c r="H21" s="24"/>
      <c r="I21" s="24"/>
      <c r="J21" s="4">
        <v>0</v>
      </c>
      <c r="K21" s="4">
        <v>75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18.75</v>
      </c>
    </row>
    <row r="22" spans="2:17" x14ac:dyDescent="0.25">
      <c r="B22" s="4">
        <v>14</v>
      </c>
      <c r="C22" s="4" t="s">
        <v>97</v>
      </c>
      <c r="D22" s="24" t="s">
        <v>151</v>
      </c>
      <c r="E22" s="24"/>
      <c r="F22" s="24"/>
      <c r="G22" s="24"/>
      <c r="H22" s="24"/>
      <c r="I22" s="24"/>
      <c r="J22" s="4">
        <v>85</v>
      </c>
      <c r="K22" s="4">
        <v>90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43.75</v>
      </c>
    </row>
    <row r="23" spans="2:17" x14ac:dyDescent="0.25">
      <c r="B23" s="4">
        <v>15</v>
      </c>
      <c r="C23" s="4" t="s">
        <v>98</v>
      </c>
      <c r="D23" s="24" t="s">
        <v>152</v>
      </c>
      <c r="E23" s="24"/>
      <c r="F23" s="24"/>
      <c r="G23" s="24"/>
      <c r="H23" s="24"/>
      <c r="I23" s="24"/>
      <c r="J23" s="4">
        <v>90</v>
      </c>
      <c r="K23" s="4">
        <v>85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43.75</v>
      </c>
    </row>
    <row r="24" spans="2:17" x14ac:dyDescent="0.25">
      <c r="B24" s="4">
        <v>16</v>
      </c>
      <c r="C24" s="4" t="s">
        <v>99</v>
      </c>
      <c r="D24" s="24" t="s">
        <v>153</v>
      </c>
      <c r="E24" s="24"/>
      <c r="F24" s="24"/>
      <c r="G24" s="24"/>
      <c r="H24" s="24"/>
      <c r="I24" s="24"/>
      <c r="J24" s="4">
        <v>88</v>
      </c>
      <c r="K24" s="4">
        <v>95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45.75</v>
      </c>
    </row>
    <row r="25" spans="2:17" x14ac:dyDescent="0.25">
      <c r="B25" s="4">
        <v>17</v>
      </c>
      <c r="C25" s="4" t="s">
        <v>101</v>
      </c>
      <c r="D25" s="24" t="s">
        <v>102</v>
      </c>
      <c r="E25" s="24"/>
      <c r="F25" s="24"/>
      <c r="G25" s="24"/>
      <c r="H25" s="24"/>
      <c r="I25" s="24"/>
      <c r="J25" s="4">
        <v>0</v>
      </c>
      <c r="K25" s="4">
        <v>75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18.75</v>
      </c>
    </row>
    <row r="26" spans="2:17" x14ac:dyDescent="0.25">
      <c r="B26" s="4">
        <v>18</v>
      </c>
      <c r="C26" s="4" t="s">
        <v>100</v>
      </c>
      <c r="D26" s="24" t="s">
        <v>154</v>
      </c>
      <c r="E26" s="24"/>
      <c r="F26" s="24"/>
      <c r="G26" s="24"/>
      <c r="H26" s="24"/>
      <c r="I26" s="24"/>
      <c r="J26" s="4">
        <v>0</v>
      </c>
      <c r="K26" s="4">
        <v>75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18.75</v>
      </c>
    </row>
    <row r="27" spans="2:17" x14ac:dyDescent="0.25">
      <c r="B27" s="4">
        <v>19</v>
      </c>
      <c r="C27" s="4" t="s">
        <v>103</v>
      </c>
      <c r="D27" s="24" t="s">
        <v>104</v>
      </c>
      <c r="E27" s="24"/>
      <c r="F27" s="24"/>
      <c r="G27" s="24"/>
      <c r="H27" s="24"/>
      <c r="I27" s="24"/>
      <c r="J27" s="4">
        <v>0</v>
      </c>
      <c r="K27" s="4">
        <v>70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17.5</v>
      </c>
    </row>
    <row r="28" spans="2:17" x14ac:dyDescent="0.25">
      <c r="B28" s="4">
        <v>20</v>
      </c>
      <c r="C28" s="4" t="s">
        <v>105</v>
      </c>
      <c r="D28" s="24" t="s">
        <v>155</v>
      </c>
      <c r="E28" s="24"/>
      <c r="F28" s="24"/>
      <c r="G28" s="24"/>
      <c r="H28" s="24"/>
      <c r="I28" s="24"/>
      <c r="J28" s="4">
        <v>0</v>
      </c>
      <c r="K28" s="4">
        <v>70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17.5</v>
      </c>
    </row>
    <row r="29" spans="2:17" x14ac:dyDescent="0.25">
      <c r="B29" s="4">
        <v>21</v>
      </c>
      <c r="C29" s="4" t="s">
        <v>106</v>
      </c>
      <c r="D29" s="24" t="s">
        <v>107</v>
      </c>
      <c r="E29" s="24"/>
      <c r="F29" s="24"/>
      <c r="G29" s="24"/>
      <c r="H29" s="24"/>
      <c r="I29" s="24"/>
      <c r="J29" s="4">
        <v>96</v>
      </c>
      <c r="K29" s="4">
        <v>95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47.75</v>
      </c>
    </row>
    <row r="30" spans="2:17" x14ac:dyDescent="0.25">
      <c r="B30" s="4">
        <v>22</v>
      </c>
      <c r="C30" s="4" t="s">
        <v>108</v>
      </c>
      <c r="D30" s="24" t="s">
        <v>156</v>
      </c>
      <c r="E30" s="24"/>
      <c r="F30" s="24"/>
      <c r="G30" s="24"/>
      <c r="H30" s="24"/>
      <c r="I30" s="24"/>
      <c r="J30" s="4">
        <v>85</v>
      </c>
      <c r="K30" s="4">
        <v>80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41.25</v>
      </c>
    </row>
    <row r="31" spans="2:17" x14ac:dyDescent="0.25">
      <c r="B31" s="4">
        <v>23</v>
      </c>
      <c r="C31" s="4" t="s">
        <v>109</v>
      </c>
      <c r="D31" s="24" t="s">
        <v>157</v>
      </c>
      <c r="E31" s="24"/>
      <c r="F31" s="24"/>
      <c r="G31" s="24"/>
      <c r="H31" s="24"/>
      <c r="I31" s="24"/>
      <c r="J31" s="4">
        <v>70</v>
      </c>
      <c r="K31" s="4">
        <v>75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36.25</v>
      </c>
    </row>
    <row r="32" spans="2:17" x14ac:dyDescent="0.25">
      <c r="B32" s="4">
        <v>24</v>
      </c>
      <c r="C32" s="4" t="s">
        <v>110</v>
      </c>
      <c r="D32" s="24" t="s">
        <v>158</v>
      </c>
      <c r="E32" s="24"/>
      <c r="F32" s="24"/>
      <c r="G32" s="24"/>
      <c r="H32" s="24"/>
      <c r="I32" s="24"/>
      <c r="J32" s="4">
        <v>80</v>
      </c>
      <c r="K32" s="4">
        <v>80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40</v>
      </c>
    </row>
    <row r="33" spans="2:17" x14ac:dyDescent="0.25">
      <c r="B33" s="4">
        <v>25</v>
      </c>
      <c r="C33" s="4" t="s">
        <v>111</v>
      </c>
      <c r="D33" s="24" t="s">
        <v>112</v>
      </c>
      <c r="E33" s="24"/>
      <c r="F33" s="24"/>
      <c r="G33" s="24"/>
      <c r="H33" s="24"/>
      <c r="I33" s="24"/>
      <c r="J33" s="4">
        <v>70</v>
      </c>
      <c r="K33" s="4">
        <v>70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35</v>
      </c>
    </row>
    <row r="34" spans="2:17" x14ac:dyDescent="0.25">
      <c r="B34" s="4">
        <v>26</v>
      </c>
      <c r="C34" s="4" t="s">
        <v>159</v>
      </c>
      <c r="D34" s="24" t="s">
        <v>113</v>
      </c>
      <c r="E34" s="24"/>
      <c r="F34" s="24"/>
      <c r="G34" s="24"/>
      <c r="H34" s="24"/>
      <c r="I34" s="24"/>
      <c r="J34" s="4">
        <v>0</v>
      </c>
      <c r="K34" s="4">
        <v>85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21.25</v>
      </c>
    </row>
    <row r="35" spans="2:17" x14ac:dyDescent="0.25">
      <c r="B35" s="4">
        <v>27</v>
      </c>
      <c r="C35" s="4" t="s">
        <v>114</v>
      </c>
      <c r="D35" s="24" t="s">
        <v>115</v>
      </c>
      <c r="E35" s="24"/>
      <c r="F35" s="24"/>
      <c r="G35" s="24"/>
      <c r="H35" s="24"/>
      <c r="I35" s="24"/>
      <c r="J35" s="4">
        <v>80</v>
      </c>
      <c r="K35" s="4">
        <v>95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43.75</v>
      </c>
    </row>
    <row r="36" spans="2:17" x14ac:dyDescent="0.25">
      <c r="B36" s="4">
        <v>28</v>
      </c>
      <c r="C36" s="4" t="s">
        <v>118</v>
      </c>
      <c r="D36" s="24" t="s">
        <v>160</v>
      </c>
      <c r="E36" s="24"/>
      <c r="F36" s="24"/>
      <c r="G36" s="24"/>
      <c r="H36" s="24"/>
      <c r="I36" s="24"/>
      <c r="J36" s="4">
        <v>75</v>
      </c>
      <c r="K36" s="4">
        <v>75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37.5</v>
      </c>
    </row>
    <row r="37" spans="2:17" x14ac:dyDescent="0.25">
      <c r="B37" s="4">
        <v>29</v>
      </c>
      <c r="C37" s="4" t="s">
        <v>119</v>
      </c>
      <c r="D37" s="24" t="s">
        <v>161</v>
      </c>
      <c r="E37" s="24"/>
      <c r="F37" s="24"/>
      <c r="G37" s="24"/>
      <c r="H37" s="24"/>
      <c r="I37" s="24"/>
      <c r="J37" s="4">
        <v>80</v>
      </c>
      <c r="K37" s="4">
        <v>80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40</v>
      </c>
    </row>
    <row r="38" spans="2:17" x14ac:dyDescent="0.25">
      <c r="B38" s="4">
        <v>30</v>
      </c>
      <c r="C38" s="4" t="s">
        <v>120</v>
      </c>
      <c r="D38" s="24" t="s">
        <v>162</v>
      </c>
      <c r="E38" s="24"/>
      <c r="F38" s="24"/>
      <c r="G38" s="24"/>
      <c r="H38" s="24"/>
      <c r="I38" s="24"/>
      <c r="J38" s="4">
        <v>84</v>
      </c>
      <c r="K38" s="4">
        <v>85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42.25</v>
      </c>
    </row>
    <row r="39" spans="2:17" x14ac:dyDescent="0.25">
      <c r="B39" s="4">
        <v>31</v>
      </c>
      <c r="C39" s="4" t="s">
        <v>121</v>
      </c>
      <c r="D39" s="24" t="s">
        <v>163</v>
      </c>
      <c r="E39" s="24"/>
      <c r="F39" s="24"/>
      <c r="G39" s="24"/>
      <c r="H39" s="24"/>
      <c r="I39" s="24"/>
      <c r="J39" s="4">
        <v>0</v>
      </c>
      <c r="K39" s="4">
        <v>80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20</v>
      </c>
    </row>
    <row r="40" spans="2:17" x14ac:dyDescent="0.25">
      <c r="B40" s="6"/>
      <c r="C40" s="3"/>
      <c r="D40" s="37"/>
      <c r="E40" s="38"/>
      <c r="F40" s="38"/>
      <c r="G40" s="38"/>
      <c r="H40" s="38"/>
      <c r="I40" s="39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/>
      <c r="C41" s="3"/>
      <c r="D41" s="37"/>
      <c r="E41" s="38"/>
      <c r="F41" s="38"/>
      <c r="G41" s="38"/>
      <c r="H41" s="38"/>
      <c r="I41" s="39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29"/>
      <c r="E42" s="29"/>
      <c r="F42" s="29"/>
      <c r="G42" s="29"/>
      <c r="H42" s="29"/>
      <c r="I42" s="2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29"/>
      <c r="E43" s="29"/>
      <c r="F43" s="29"/>
      <c r="G43" s="29"/>
      <c r="H43" s="29"/>
      <c r="I43" s="2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29"/>
      <c r="E44" s="29"/>
      <c r="F44" s="29"/>
      <c r="G44" s="29"/>
      <c r="H44" s="29"/>
      <c r="I44" s="2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7"/>
      <c r="D45" s="29"/>
      <c r="E45" s="29"/>
      <c r="F45" s="29"/>
      <c r="G45" s="29"/>
      <c r="H45" s="29"/>
      <c r="I45" s="2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19</v>
      </c>
      <c r="K54" s="11">
        <f t="shared" ref="K54:P54" si="1">COUNTIF(K9:K53,"&gt;=70")</f>
        <v>31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12</v>
      </c>
      <c r="K55" s="12">
        <f t="shared" ref="K55:Q55" si="3">COUNTIF(K9:K53,"&lt;70")</f>
        <v>0</v>
      </c>
      <c r="L55" s="12">
        <f t="shared" si="3"/>
        <v>31</v>
      </c>
      <c r="M55" s="12">
        <f t="shared" si="3"/>
        <v>31</v>
      </c>
      <c r="N55" s="12">
        <f t="shared" si="3"/>
        <v>31</v>
      </c>
      <c r="O55" s="12">
        <f t="shared" si="3"/>
        <v>31</v>
      </c>
      <c r="P55" s="12">
        <f t="shared" si="3"/>
        <v>31</v>
      </c>
      <c r="Q55" s="12">
        <f t="shared" si="3"/>
        <v>31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31</v>
      </c>
      <c r="K56" s="12">
        <f t="shared" ref="K56:Q56" si="4">COUNT(K9:K53)</f>
        <v>31</v>
      </c>
      <c r="L56" s="12">
        <f t="shared" si="4"/>
        <v>31</v>
      </c>
      <c r="M56" s="12">
        <f t="shared" si="4"/>
        <v>31</v>
      </c>
      <c r="N56" s="12">
        <f t="shared" si="4"/>
        <v>31</v>
      </c>
      <c r="O56" s="12">
        <f t="shared" si="4"/>
        <v>31</v>
      </c>
      <c r="P56" s="12">
        <f t="shared" si="4"/>
        <v>31</v>
      </c>
      <c r="Q56" s="12">
        <f t="shared" si="4"/>
        <v>31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0.61290322580645162</v>
      </c>
      <c r="K57" s="14">
        <f t="shared" ref="K57:Q57" si="5">K54/K56</f>
        <v>1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0.38709677419354838</v>
      </c>
      <c r="K58" s="13">
        <f t="shared" ref="K58:Q58" si="6">K55/K56</f>
        <v>0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62"/>
  <sheetViews>
    <sheetView tabSelected="1" topLeftCell="A10" zoomScale="118" zoomScaleNormal="118" workbookViewId="0">
      <selection activeCell="S9" sqref="S9:S1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9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9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9" x14ac:dyDescent="0.25">
      <c r="C4" t="s">
        <v>0</v>
      </c>
      <c r="D4" s="23" t="s">
        <v>164</v>
      </c>
      <c r="E4" s="23"/>
      <c r="F4" s="23"/>
      <c r="G4" s="23"/>
      <c r="I4" t="s">
        <v>1</v>
      </c>
      <c r="J4" s="25" t="s">
        <v>165</v>
      </c>
      <c r="K4" s="25"/>
      <c r="M4" t="s">
        <v>2</v>
      </c>
      <c r="N4" s="26">
        <v>45952</v>
      </c>
      <c r="O4" s="26"/>
    </row>
    <row r="5" spans="2:19" ht="6.75" customHeight="1" x14ac:dyDescent="0.25">
      <c r="D5" s="5"/>
      <c r="E5" s="5"/>
      <c r="F5" s="5"/>
      <c r="G5" s="5"/>
    </row>
    <row r="6" spans="2:19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9" ht="11.25" customHeight="1" x14ac:dyDescent="0.25"/>
    <row r="8" spans="2:19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9" x14ac:dyDescent="0.25">
      <c r="B9" s="4">
        <v>1</v>
      </c>
      <c r="C9" s="3" t="s">
        <v>29</v>
      </c>
      <c r="D9" s="24" t="s">
        <v>30</v>
      </c>
      <c r="E9" s="24"/>
      <c r="F9" s="24"/>
      <c r="G9" s="24"/>
      <c r="H9" s="24"/>
      <c r="I9" s="24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0</v>
      </c>
      <c r="S9" s="48"/>
    </row>
    <row r="10" spans="2:19" x14ac:dyDescent="0.25">
      <c r="B10" s="4">
        <v>2</v>
      </c>
      <c r="C10" s="3" t="s">
        <v>166</v>
      </c>
      <c r="D10" s="24" t="s">
        <v>167</v>
      </c>
      <c r="E10" s="24"/>
      <c r="F10" s="24"/>
      <c r="G10" s="24"/>
      <c r="H10" s="24"/>
      <c r="I10" s="24"/>
      <c r="J10" s="4">
        <v>85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5" si="0">SUM(J10:P10)/4</f>
        <v>40</v>
      </c>
    </row>
    <row r="11" spans="2:19" x14ac:dyDescent="0.25">
      <c r="B11" s="4">
        <v>3</v>
      </c>
      <c r="C11" s="3" t="s">
        <v>31</v>
      </c>
      <c r="D11" s="24" t="s">
        <v>32</v>
      </c>
      <c r="E11" s="24"/>
      <c r="F11" s="24"/>
      <c r="G11" s="24"/>
      <c r="H11" s="24"/>
      <c r="I11" s="24"/>
      <c r="J11" s="4">
        <v>70</v>
      </c>
      <c r="K11" s="4">
        <v>80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37.5</v>
      </c>
      <c r="S11" s="48"/>
    </row>
    <row r="12" spans="2:19" x14ac:dyDescent="0.25">
      <c r="B12" s="4">
        <v>4</v>
      </c>
      <c r="C12" s="3" t="s">
        <v>33</v>
      </c>
      <c r="D12" s="24" t="s">
        <v>34</v>
      </c>
      <c r="E12" s="24"/>
      <c r="F12" s="24"/>
      <c r="G12" s="24"/>
      <c r="H12" s="24"/>
      <c r="I12" s="24"/>
      <c r="J12" s="4">
        <v>75</v>
      </c>
      <c r="K12" s="4">
        <v>80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38.75</v>
      </c>
    </row>
    <row r="13" spans="2:19" x14ac:dyDescent="0.25">
      <c r="B13" s="4">
        <v>5</v>
      </c>
      <c r="C13" s="3" t="s">
        <v>82</v>
      </c>
      <c r="D13" s="24" t="s">
        <v>83</v>
      </c>
      <c r="E13" s="24"/>
      <c r="F13" s="24"/>
      <c r="G13" s="24"/>
      <c r="H13" s="24"/>
      <c r="I13" s="24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9" x14ac:dyDescent="0.25">
      <c r="B14" s="4">
        <v>6</v>
      </c>
      <c r="C14" s="3" t="s">
        <v>168</v>
      </c>
      <c r="D14" s="24" t="s">
        <v>169</v>
      </c>
      <c r="E14" s="24"/>
      <c r="F14" s="24"/>
      <c r="G14" s="24"/>
      <c r="H14" s="24"/>
      <c r="I14" s="24"/>
      <c r="J14" s="4">
        <v>95</v>
      </c>
      <c r="K14" s="4">
        <v>95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47.5</v>
      </c>
    </row>
    <row r="15" spans="2:19" x14ac:dyDescent="0.25">
      <c r="B15" s="4">
        <v>7</v>
      </c>
      <c r="C15" s="3" t="s">
        <v>170</v>
      </c>
      <c r="D15" s="24" t="s">
        <v>171</v>
      </c>
      <c r="E15" s="24"/>
      <c r="F15" s="24"/>
      <c r="G15" s="24"/>
      <c r="H15" s="24"/>
      <c r="I15" s="24"/>
      <c r="J15" s="4">
        <v>81</v>
      </c>
      <c r="K15" s="4">
        <v>85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41.5</v>
      </c>
    </row>
    <row r="16" spans="2:19" x14ac:dyDescent="0.25">
      <c r="B16" s="4">
        <v>8</v>
      </c>
      <c r="C16" s="3" t="s">
        <v>172</v>
      </c>
      <c r="D16" s="24" t="s">
        <v>173</v>
      </c>
      <c r="E16" s="24"/>
      <c r="F16" s="24"/>
      <c r="G16" s="24"/>
      <c r="H16" s="24"/>
      <c r="I16" s="24"/>
      <c r="J16" s="4">
        <v>70</v>
      </c>
      <c r="K16" s="4">
        <v>75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36.25</v>
      </c>
    </row>
    <row r="17" spans="2:17" x14ac:dyDescent="0.25">
      <c r="B17" s="4">
        <v>9</v>
      </c>
      <c r="C17" s="3" t="s">
        <v>174</v>
      </c>
      <c r="D17" s="24" t="s">
        <v>175</v>
      </c>
      <c r="E17" s="24"/>
      <c r="F17" s="24"/>
      <c r="G17" s="24"/>
      <c r="H17" s="24"/>
      <c r="I17" s="24"/>
      <c r="J17" s="4">
        <v>90</v>
      </c>
      <c r="K17" s="4">
        <v>88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44.5</v>
      </c>
    </row>
    <row r="18" spans="2:17" x14ac:dyDescent="0.25">
      <c r="B18" s="4">
        <v>10</v>
      </c>
      <c r="C18" s="3" t="s">
        <v>38</v>
      </c>
      <c r="D18" s="24" t="s">
        <v>39</v>
      </c>
      <c r="E18" s="24"/>
      <c r="F18" s="24"/>
      <c r="G18" s="24"/>
      <c r="H18" s="24"/>
      <c r="I18" s="24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25">
      <c r="B19" s="4">
        <v>11</v>
      </c>
      <c r="C19" s="3" t="s">
        <v>176</v>
      </c>
      <c r="D19" s="24" t="s">
        <v>177</v>
      </c>
      <c r="E19" s="24"/>
      <c r="F19" s="24"/>
      <c r="G19" s="24"/>
      <c r="H19" s="24"/>
      <c r="I19" s="24"/>
      <c r="J19" s="4">
        <v>75</v>
      </c>
      <c r="K19" s="4">
        <v>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37.5</v>
      </c>
    </row>
    <row r="20" spans="2:17" x14ac:dyDescent="0.25">
      <c r="B20" s="4">
        <v>12</v>
      </c>
      <c r="C20" s="3" t="s">
        <v>178</v>
      </c>
      <c r="D20" s="24" t="s">
        <v>179</v>
      </c>
      <c r="E20" s="24"/>
      <c r="F20" s="24"/>
      <c r="G20" s="24"/>
      <c r="H20" s="24"/>
      <c r="I20" s="24"/>
      <c r="J20" s="4">
        <v>75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36.25</v>
      </c>
    </row>
    <row r="21" spans="2:17" x14ac:dyDescent="0.25">
      <c r="B21" s="4">
        <v>13</v>
      </c>
      <c r="C21" s="3" t="s">
        <v>180</v>
      </c>
      <c r="D21" s="24" t="s">
        <v>181</v>
      </c>
      <c r="E21" s="24"/>
      <c r="F21" s="24"/>
      <c r="G21" s="24"/>
      <c r="H21" s="24"/>
      <c r="I21" s="24"/>
      <c r="J21" s="4">
        <v>93</v>
      </c>
      <c r="K21" s="4">
        <v>90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45.75</v>
      </c>
    </row>
    <row r="22" spans="2:17" x14ac:dyDescent="0.25">
      <c r="B22" s="4">
        <v>14</v>
      </c>
      <c r="C22" s="3" t="s">
        <v>182</v>
      </c>
      <c r="D22" s="24" t="s">
        <v>183</v>
      </c>
      <c r="E22" s="24"/>
      <c r="F22" s="24"/>
      <c r="G22" s="24"/>
      <c r="H22" s="24"/>
      <c r="I22" s="24"/>
      <c r="J22" s="4">
        <v>87</v>
      </c>
      <c r="K22" s="4">
        <v>90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44.25</v>
      </c>
    </row>
    <row r="23" spans="2:17" x14ac:dyDescent="0.25">
      <c r="B23" s="4">
        <v>15</v>
      </c>
      <c r="C23" s="3" t="s">
        <v>184</v>
      </c>
      <c r="D23" s="24" t="s">
        <v>185</v>
      </c>
      <c r="E23" s="24"/>
      <c r="F23" s="24"/>
      <c r="G23" s="24"/>
      <c r="H23" s="24"/>
      <c r="I23" s="24"/>
      <c r="J23" s="4">
        <v>82</v>
      </c>
      <c r="K23" s="4">
        <v>82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41</v>
      </c>
    </row>
    <row r="24" spans="2:17" x14ac:dyDescent="0.25">
      <c r="B24" s="4">
        <v>16</v>
      </c>
      <c r="C24" s="3" t="s">
        <v>186</v>
      </c>
      <c r="D24" s="24" t="s">
        <v>187</v>
      </c>
      <c r="E24" s="24"/>
      <c r="F24" s="24"/>
      <c r="G24" s="24"/>
      <c r="H24" s="24"/>
      <c r="I24" s="24"/>
      <c r="J24" s="4">
        <v>86</v>
      </c>
      <c r="K24" s="4">
        <v>98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46</v>
      </c>
    </row>
    <row r="25" spans="2:17" x14ac:dyDescent="0.25">
      <c r="B25" s="4">
        <v>17</v>
      </c>
      <c r="C25" s="3" t="s">
        <v>188</v>
      </c>
      <c r="D25" s="24" t="s">
        <v>189</v>
      </c>
      <c r="E25" s="24"/>
      <c r="F25" s="24"/>
      <c r="G25" s="24"/>
      <c r="H25" s="24"/>
      <c r="I25" s="24"/>
      <c r="J25" s="4">
        <v>75</v>
      </c>
      <c r="K25" s="4">
        <v>85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40</v>
      </c>
    </row>
    <row r="26" spans="2:17" x14ac:dyDescent="0.25">
      <c r="B26" s="4">
        <v>18</v>
      </c>
      <c r="C26" s="3" t="s">
        <v>190</v>
      </c>
      <c r="D26" s="24" t="s">
        <v>191</v>
      </c>
      <c r="E26" s="24"/>
      <c r="F26" s="24"/>
      <c r="G26" s="24"/>
      <c r="H26" s="24"/>
      <c r="I26" s="24"/>
      <c r="J26" s="4">
        <v>80</v>
      </c>
      <c r="K26" s="4">
        <v>80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40</v>
      </c>
    </row>
    <row r="27" spans="2:17" x14ac:dyDescent="0.25">
      <c r="B27" s="4">
        <v>19</v>
      </c>
      <c r="C27" s="3" t="s">
        <v>192</v>
      </c>
      <c r="D27" s="24" t="s">
        <v>193</v>
      </c>
      <c r="E27" s="24"/>
      <c r="F27" s="24"/>
      <c r="G27" s="24"/>
      <c r="H27" s="24"/>
      <c r="I27" s="24"/>
      <c r="J27" s="4">
        <v>87</v>
      </c>
      <c r="K27" s="4">
        <v>98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46.25</v>
      </c>
    </row>
    <row r="28" spans="2:17" x14ac:dyDescent="0.25">
      <c r="B28" s="4">
        <v>20</v>
      </c>
      <c r="C28" s="3" t="s">
        <v>194</v>
      </c>
      <c r="D28" s="24" t="s">
        <v>195</v>
      </c>
      <c r="E28" s="24"/>
      <c r="F28" s="24"/>
      <c r="G28" s="24"/>
      <c r="H28" s="24"/>
      <c r="I28" s="24"/>
      <c r="J28" s="4">
        <v>85</v>
      </c>
      <c r="K28" s="4">
        <v>95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45</v>
      </c>
    </row>
    <row r="29" spans="2:17" x14ac:dyDescent="0.25">
      <c r="B29" s="4">
        <v>21</v>
      </c>
      <c r="C29" s="3" t="s">
        <v>196</v>
      </c>
      <c r="D29" s="24" t="s">
        <v>197</v>
      </c>
      <c r="E29" s="24"/>
      <c r="F29" s="24"/>
      <c r="G29" s="24"/>
      <c r="H29" s="24"/>
      <c r="I29" s="24"/>
      <c r="J29" s="4">
        <v>80</v>
      </c>
      <c r="K29" s="4">
        <v>80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40</v>
      </c>
    </row>
    <row r="30" spans="2:17" x14ac:dyDescent="0.25">
      <c r="B30" s="4">
        <v>22</v>
      </c>
      <c r="C30" s="3" t="s">
        <v>198</v>
      </c>
      <c r="D30" s="24" t="s">
        <v>199</v>
      </c>
      <c r="E30" s="24"/>
      <c r="F30" s="24"/>
      <c r="G30" s="24"/>
      <c r="H30" s="24"/>
      <c r="I30" s="24"/>
      <c r="J30" s="4">
        <v>0</v>
      </c>
      <c r="K30" s="4">
        <v>75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18.75</v>
      </c>
    </row>
    <row r="31" spans="2:17" x14ac:dyDescent="0.25">
      <c r="B31" s="4">
        <v>23</v>
      </c>
      <c r="C31" s="3" t="s">
        <v>51</v>
      </c>
      <c r="D31" s="24" t="s">
        <v>129</v>
      </c>
      <c r="E31" s="24"/>
      <c r="F31" s="24"/>
      <c r="G31" s="24"/>
      <c r="H31" s="24"/>
      <c r="I31" s="24"/>
      <c r="J31" s="4">
        <v>0</v>
      </c>
      <c r="K31" s="4">
        <v>76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19</v>
      </c>
    </row>
    <row r="32" spans="2:17" x14ac:dyDescent="0.25">
      <c r="B32" s="4">
        <v>24</v>
      </c>
      <c r="C32" s="3" t="s">
        <v>200</v>
      </c>
      <c r="D32" s="24" t="s">
        <v>201</v>
      </c>
      <c r="E32" s="24"/>
      <c r="F32" s="24"/>
      <c r="G32" s="24"/>
      <c r="H32" s="24"/>
      <c r="I32" s="24"/>
      <c r="J32" s="4">
        <v>80</v>
      </c>
      <c r="K32" s="4">
        <v>81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40.25</v>
      </c>
    </row>
    <row r="33" spans="2:17" x14ac:dyDescent="0.25">
      <c r="B33" s="4">
        <v>25</v>
      </c>
      <c r="C33" s="3" t="s">
        <v>54</v>
      </c>
      <c r="D33" s="24" t="s">
        <v>130</v>
      </c>
      <c r="E33" s="24"/>
      <c r="F33" s="24"/>
      <c r="G33" s="24"/>
      <c r="H33" s="24"/>
      <c r="I33" s="24"/>
      <c r="J33" s="4">
        <v>70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17.5</v>
      </c>
    </row>
    <row r="34" spans="2:17" x14ac:dyDescent="0.25">
      <c r="B34" s="4">
        <v>26</v>
      </c>
      <c r="C34" s="3" t="s">
        <v>202</v>
      </c>
      <c r="D34" s="24" t="s">
        <v>203</v>
      </c>
      <c r="E34" s="24"/>
      <c r="F34" s="24"/>
      <c r="G34" s="24"/>
      <c r="H34" s="24"/>
      <c r="I34" s="2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3" t="s">
        <v>204</v>
      </c>
      <c r="D35" s="37" t="s">
        <v>205</v>
      </c>
      <c r="E35" s="38"/>
      <c r="F35" s="38"/>
      <c r="G35" s="38"/>
      <c r="H35" s="38"/>
      <c r="I35" s="39"/>
      <c r="J35" s="4">
        <v>75</v>
      </c>
      <c r="K35" s="4">
        <v>80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38.75</v>
      </c>
    </row>
    <row r="36" spans="2:17" x14ac:dyDescent="0.25">
      <c r="B36" s="4">
        <v>28</v>
      </c>
      <c r="C36" s="3" t="s">
        <v>58</v>
      </c>
      <c r="D36" s="24" t="s">
        <v>132</v>
      </c>
      <c r="E36" s="24"/>
      <c r="F36" s="24"/>
      <c r="G36" s="24"/>
      <c r="H36" s="24"/>
      <c r="I36" s="24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25">
      <c r="B37" s="4">
        <v>29</v>
      </c>
      <c r="C37" s="3" t="s">
        <v>206</v>
      </c>
      <c r="D37" s="24" t="s">
        <v>207</v>
      </c>
      <c r="E37" s="24"/>
      <c r="F37" s="24"/>
      <c r="G37" s="24"/>
      <c r="H37" s="24"/>
      <c r="I37" s="24"/>
      <c r="J37" s="4">
        <v>70</v>
      </c>
      <c r="K37" s="4">
        <v>80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37.5</v>
      </c>
    </row>
    <row r="38" spans="2:17" x14ac:dyDescent="0.25">
      <c r="B38" s="4">
        <v>30</v>
      </c>
      <c r="C38" s="3"/>
      <c r="D38" s="40" t="s">
        <v>208</v>
      </c>
      <c r="E38" s="41"/>
      <c r="F38" s="41"/>
      <c r="G38" s="41"/>
      <c r="H38" s="41"/>
      <c r="I38" s="42"/>
      <c r="J38" s="4">
        <v>75</v>
      </c>
      <c r="K38" s="4">
        <v>70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36.25</v>
      </c>
    </row>
    <row r="39" spans="2:17" x14ac:dyDescent="0.25">
      <c r="B39" s="4">
        <v>31</v>
      </c>
      <c r="C39" s="3" t="s">
        <v>209</v>
      </c>
      <c r="D39" s="24" t="s">
        <v>210</v>
      </c>
      <c r="E39" s="24"/>
      <c r="F39" s="24"/>
      <c r="G39" s="24"/>
      <c r="H39" s="24"/>
      <c r="I39" s="24"/>
      <c r="J39" s="4">
        <v>70</v>
      </c>
      <c r="K39" s="4">
        <v>80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37.5</v>
      </c>
    </row>
    <row r="40" spans="2:17" x14ac:dyDescent="0.25">
      <c r="B40" s="4">
        <v>32</v>
      </c>
      <c r="C40" s="3" t="s">
        <v>116</v>
      </c>
      <c r="D40" s="24" t="s">
        <v>117</v>
      </c>
      <c r="E40" s="24"/>
      <c r="F40" s="24"/>
      <c r="G40" s="24"/>
      <c r="H40" s="24"/>
      <c r="I40" s="24"/>
      <c r="J40" s="4">
        <v>70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17.5</v>
      </c>
    </row>
    <row r="41" spans="2:17" x14ac:dyDescent="0.25">
      <c r="B41" s="4">
        <v>33</v>
      </c>
      <c r="C41" s="3" t="s">
        <v>211</v>
      </c>
      <c r="D41" s="24" t="s">
        <v>212</v>
      </c>
      <c r="E41" s="24"/>
      <c r="F41" s="24"/>
      <c r="G41" s="24"/>
      <c r="H41" s="24"/>
      <c r="I41" s="24"/>
      <c r="J41" s="4">
        <v>76</v>
      </c>
      <c r="K41" s="4">
        <v>90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41.5</v>
      </c>
    </row>
    <row r="42" spans="2:17" x14ac:dyDescent="0.25">
      <c r="B42" s="4">
        <v>34</v>
      </c>
      <c r="C42" s="3" t="s">
        <v>213</v>
      </c>
      <c r="D42" s="24" t="s">
        <v>214</v>
      </c>
      <c r="E42" s="24"/>
      <c r="F42" s="24"/>
      <c r="G42" s="24"/>
      <c r="H42" s="24"/>
      <c r="I42" s="24"/>
      <c r="J42" s="4">
        <v>86</v>
      </c>
      <c r="K42" s="4">
        <v>90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44</v>
      </c>
    </row>
    <row r="43" spans="2:17" x14ac:dyDescent="0.25">
      <c r="B43" s="4">
        <v>35</v>
      </c>
      <c r="C43" s="3" t="s">
        <v>215</v>
      </c>
      <c r="D43" s="24" t="s">
        <v>216</v>
      </c>
      <c r="E43" s="24"/>
      <c r="F43" s="24"/>
      <c r="G43" s="24"/>
      <c r="H43" s="24"/>
      <c r="I43" s="24"/>
      <c r="J43" s="4">
        <v>70</v>
      </c>
      <c r="K43" s="4">
        <v>80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37.5</v>
      </c>
    </row>
    <row r="44" spans="2:17" x14ac:dyDescent="0.25">
      <c r="B44" s="4">
        <v>36</v>
      </c>
      <c r="C44" s="3" t="s">
        <v>217</v>
      </c>
      <c r="D44" s="24" t="s">
        <v>218</v>
      </c>
      <c r="E44" s="24"/>
      <c r="F44" s="24"/>
      <c r="G44" s="24"/>
      <c r="H44" s="24"/>
      <c r="I44" s="24"/>
      <c r="J44" s="4">
        <v>90</v>
      </c>
      <c r="K44" s="4">
        <v>90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45</v>
      </c>
    </row>
    <row r="45" spans="2:17" x14ac:dyDescent="0.25">
      <c r="B45" s="4">
        <v>37</v>
      </c>
      <c r="C45" s="3" t="s">
        <v>122</v>
      </c>
      <c r="D45" s="24" t="s">
        <v>139</v>
      </c>
      <c r="E45" s="24"/>
      <c r="F45" s="24"/>
      <c r="G45" s="24"/>
      <c r="H45" s="24"/>
      <c r="I45" s="24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25">
      <c r="B46" s="6"/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30</v>
      </c>
      <c r="K54" s="11">
        <f t="shared" ref="K54:P54" si="1">COUNTIF(K9:K53,"&gt;=70")</f>
        <v>29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7</v>
      </c>
      <c r="K55" s="12">
        <f t="shared" ref="K55:Q55" si="3">COUNTIF(K9:K53,"&lt;70")</f>
        <v>8</v>
      </c>
      <c r="L55" s="12">
        <f t="shared" si="3"/>
        <v>37</v>
      </c>
      <c r="M55" s="12">
        <f t="shared" si="3"/>
        <v>37</v>
      </c>
      <c r="N55" s="12">
        <f t="shared" si="3"/>
        <v>37</v>
      </c>
      <c r="O55" s="12">
        <f t="shared" si="3"/>
        <v>37</v>
      </c>
      <c r="P55" s="12">
        <f t="shared" si="3"/>
        <v>37</v>
      </c>
      <c r="Q55" s="12">
        <f t="shared" si="3"/>
        <v>37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37</v>
      </c>
      <c r="K56" s="12">
        <f t="shared" ref="K56:Q56" si="4">COUNT(K9:K53)</f>
        <v>37</v>
      </c>
      <c r="L56" s="12">
        <f t="shared" si="4"/>
        <v>37</v>
      </c>
      <c r="M56" s="12">
        <f t="shared" si="4"/>
        <v>37</v>
      </c>
      <c r="N56" s="12">
        <f t="shared" si="4"/>
        <v>37</v>
      </c>
      <c r="O56" s="12">
        <f t="shared" si="4"/>
        <v>37</v>
      </c>
      <c r="P56" s="12">
        <f t="shared" si="4"/>
        <v>37</v>
      </c>
      <c r="Q56" s="12">
        <f t="shared" si="4"/>
        <v>37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0.81081081081081086</v>
      </c>
      <c r="K57" s="14">
        <f t="shared" ref="K57:Q57" si="5">K54/K56</f>
        <v>0.78378378378378377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0.1891891891891892</v>
      </c>
      <c r="K58" s="13">
        <f t="shared" ref="K58:Q58" si="6">K55/K56</f>
        <v>0.21621621621621623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62"/>
  <sheetViews>
    <sheetView zoomScale="98" zoomScaleNormal="98" workbookViewId="0">
      <selection activeCell="T8" sqref="T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231</v>
      </c>
      <c r="E4" s="23"/>
      <c r="F4" s="23"/>
      <c r="G4" s="23"/>
      <c r="I4" t="s">
        <v>1</v>
      </c>
      <c r="J4" s="25" t="s">
        <v>232</v>
      </c>
      <c r="K4" s="25"/>
      <c r="M4" t="s">
        <v>2</v>
      </c>
      <c r="N4" s="26">
        <v>45952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3">
        <v>1</v>
      </c>
      <c r="C9" s="3" t="s">
        <v>219</v>
      </c>
      <c r="D9" s="24" t="s">
        <v>220</v>
      </c>
      <c r="E9" s="24"/>
      <c r="F9" s="24"/>
      <c r="G9" s="24"/>
      <c r="H9" s="24"/>
      <c r="I9" s="24"/>
      <c r="J9" s="9">
        <v>0</v>
      </c>
      <c r="K9" s="4">
        <v>80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20</v>
      </c>
    </row>
    <row r="10" spans="2:18" x14ac:dyDescent="0.25">
      <c r="B10" s="3">
        <v>2</v>
      </c>
      <c r="C10" s="3" t="s">
        <v>221</v>
      </c>
      <c r="D10" s="24" t="s">
        <v>222</v>
      </c>
      <c r="E10" s="24"/>
      <c r="F10" s="24"/>
      <c r="G10" s="24"/>
      <c r="H10" s="24"/>
      <c r="I10" s="24"/>
      <c r="J10" s="9">
        <v>95</v>
      </c>
      <c r="K10" s="4">
        <v>88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5" si="0">SUM(J10:P10)/4</f>
        <v>45.75</v>
      </c>
    </row>
    <row r="11" spans="2:18" x14ac:dyDescent="0.25">
      <c r="B11" s="3">
        <v>3</v>
      </c>
      <c r="C11" s="3" t="s">
        <v>223</v>
      </c>
      <c r="D11" s="24" t="s">
        <v>224</v>
      </c>
      <c r="E11" s="24"/>
      <c r="F11" s="24"/>
      <c r="G11" s="24"/>
      <c r="H11" s="24"/>
      <c r="I11" s="24"/>
      <c r="J11" s="9">
        <v>92</v>
      </c>
      <c r="K11" s="4">
        <v>87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44.75</v>
      </c>
    </row>
    <row r="12" spans="2:18" x14ac:dyDescent="0.25">
      <c r="B12" s="3">
        <v>4</v>
      </c>
      <c r="C12" s="3"/>
      <c r="D12" s="24" t="s">
        <v>225</v>
      </c>
      <c r="E12" s="24"/>
      <c r="F12" s="24"/>
      <c r="G12" s="24"/>
      <c r="H12" s="24"/>
      <c r="I12" s="24"/>
      <c r="J12" s="9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25">
      <c r="B13" s="3">
        <v>5</v>
      </c>
      <c r="C13" s="3" t="s">
        <v>226</v>
      </c>
      <c r="D13" s="24" t="s">
        <v>227</v>
      </c>
      <c r="E13" s="24"/>
      <c r="F13" s="24"/>
      <c r="G13" s="24"/>
      <c r="H13" s="24"/>
      <c r="I13" s="24"/>
      <c r="J13" s="9">
        <v>70</v>
      </c>
      <c r="K13" s="4">
        <v>85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38.75</v>
      </c>
    </row>
    <row r="14" spans="2:18" x14ac:dyDescent="0.25">
      <c r="B14" s="3">
        <v>6</v>
      </c>
      <c r="C14" s="3"/>
      <c r="D14" s="24" t="s">
        <v>228</v>
      </c>
      <c r="E14" s="24"/>
      <c r="F14" s="24"/>
      <c r="G14" s="24"/>
      <c r="H14" s="24"/>
      <c r="I14" s="24"/>
      <c r="J14" s="9">
        <v>0</v>
      </c>
      <c r="K14" s="4">
        <v>75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18.75</v>
      </c>
    </row>
    <row r="15" spans="2:18" x14ac:dyDescent="0.25">
      <c r="B15" s="3">
        <v>7</v>
      </c>
      <c r="C15" s="3" t="s">
        <v>229</v>
      </c>
      <c r="D15" s="24" t="s">
        <v>230</v>
      </c>
      <c r="E15" s="24"/>
      <c r="F15" s="24"/>
      <c r="G15" s="24"/>
      <c r="H15" s="24"/>
      <c r="I15" s="24"/>
      <c r="J15" s="9">
        <v>90</v>
      </c>
      <c r="K15" s="4">
        <v>96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46.5</v>
      </c>
    </row>
    <row r="16" spans="2:18" x14ac:dyDescent="0.25">
      <c r="B16" s="6"/>
      <c r="C16" s="3"/>
      <c r="D16" s="43"/>
      <c r="E16" s="43"/>
      <c r="F16" s="43"/>
      <c r="G16" s="43"/>
      <c r="H16" s="43"/>
      <c r="I16" s="43"/>
      <c r="J16" s="4"/>
      <c r="K16" s="4"/>
      <c r="L16" s="4"/>
      <c r="M16" s="4"/>
      <c r="N16" s="4"/>
      <c r="O16" s="4"/>
      <c r="P16" s="4"/>
      <c r="Q16" s="10"/>
    </row>
    <row r="17" spans="2:19" x14ac:dyDescent="0.25">
      <c r="B17" s="6"/>
      <c r="C17" s="3"/>
      <c r="D17" s="43"/>
      <c r="E17" s="43"/>
      <c r="F17" s="43"/>
      <c r="G17" s="43"/>
      <c r="H17" s="43"/>
      <c r="I17" s="43"/>
      <c r="J17" s="4"/>
      <c r="K17" s="4"/>
      <c r="L17" s="4"/>
      <c r="M17" s="4"/>
      <c r="N17" s="4"/>
      <c r="O17" s="4"/>
      <c r="P17" s="4"/>
      <c r="Q17" s="10"/>
    </row>
    <row r="18" spans="2:19" x14ac:dyDescent="0.25">
      <c r="B18" s="6"/>
      <c r="C18" s="3"/>
      <c r="D18" s="43"/>
      <c r="E18" s="43"/>
      <c r="F18" s="43"/>
      <c r="G18" s="43"/>
      <c r="H18" s="43"/>
      <c r="I18" s="43"/>
      <c r="J18" s="4"/>
      <c r="K18" s="4"/>
      <c r="L18" s="4"/>
      <c r="M18" s="4"/>
      <c r="N18" s="4"/>
      <c r="O18" s="4"/>
      <c r="P18" s="4"/>
      <c r="Q18" s="10"/>
    </row>
    <row r="19" spans="2:19" x14ac:dyDescent="0.25">
      <c r="B19" s="6"/>
      <c r="C19" s="3"/>
      <c r="D19" s="43"/>
      <c r="E19" s="43"/>
      <c r="F19" s="43"/>
      <c r="G19" s="43"/>
      <c r="H19" s="43"/>
      <c r="I19" s="43"/>
      <c r="J19" s="4"/>
      <c r="K19" s="4"/>
      <c r="L19" s="4"/>
      <c r="M19" s="4"/>
      <c r="N19" s="4"/>
      <c r="O19" s="4"/>
      <c r="P19" s="4"/>
      <c r="Q19" s="10"/>
    </row>
    <row r="20" spans="2:19" x14ac:dyDescent="0.25">
      <c r="B20" s="6"/>
      <c r="C20" s="3"/>
      <c r="D20" s="43"/>
      <c r="E20" s="43"/>
      <c r="F20" s="43"/>
      <c r="G20" s="43"/>
      <c r="H20" s="43"/>
      <c r="I20" s="43"/>
      <c r="J20" s="4"/>
      <c r="K20" s="4"/>
      <c r="L20" s="4"/>
      <c r="M20" s="4"/>
      <c r="N20" s="4"/>
      <c r="O20" s="4"/>
      <c r="P20" s="4"/>
      <c r="Q20" s="10"/>
    </row>
    <row r="21" spans="2:19" x14ac:dyDescent="0.25">
      <c r="B21" s="6"/>
      <c r="C21" s="3"/>
      <c r="D21" s="44"/>
      <c r="E21" s="45"/>
      <c r="F21" s="45"/>
      <c r="G21" s="45"/>
      <c r="H21" s="45"/>
      <c r="I21" s="46"/>
      <c r="J21" s="4"/>
      <c r="K21" s="4"/>
      <c r="L21" s="4"/>
      <c r="M21" s="4"/>
      <c r="N21" s="4"/>
      <c r="O21" s="4"/>
      <c r="P21" s="4"/>
      <c r="Q21" s="10"/>
    </row>
    <row r="22" spans="2:19" x14ac:dyDescent="0.25">
      <c r="B22" s="6"/>
      <c r="C22" s="3"/>
      <c r="D22" s="43"/>
      <c r="E22" s="43"/>
      <c r="F22" s="43"/>
      <c r="G22" s="43"/>
      <c r="H22" s="43"/>
      <c r="I22" s="43"/>
      <c r="J22" s="4"/>
      <c r="K22" s="4"/>
      <c r="L22" s="4"/>
      <c r="M22" s="4"/>
      <c r="N22" s="4"/>
      <c r="O22" s="4"/>
      <c r="P22" s="4"/>
      <c r="Q22" s="10"/>
    </row>
    <row r="23" spans="2:19" x14ac:dyDescent="0.25">
      <c r="B23" s="6"/>
      <c r="C23" s="3"/>
      <c r="D23" s="44"/>
      <c r="E23" s="45"/>
      <c r="F23" s="45"/>
      <c r="G23" s="45"/>
      <c r="H23" s="45"/>
      <c r="I23" s="46"/>
      <c r="J23" s="4"/>
      <c r="K23" s="4"/>
      <c r="L23" s="4"/>
      <c r="M23" s="4"/>
      <c r="N23" s="4"/>
      <c r="O23" s="4"/>
      <c r="P23" s="4"/>
      <c r="Q23" s="10"/>
    </row>
    <row r="24" spans="2:19" x14ac:dyDescent="0.25">
      <c r="B24" s="6"/>
      <c r="C24" s="3"/>
      <c r="D24" s="43"/>
      <c r="E24" s="43"/>
      <c r="F24" s="43"/>
      <c r="G24" s="43"/>
      <c r="H24" s="43"/>
      <c r="I24" s="43"/>
      <c r="J24" s="4"/>
      <c r="K24" s="4"/>
      <c r="L24" s="4"/>
      <c r="M24" s="4"/>
      <c r="N24" s="4"/>
      <c r="O24" s="4"/>
      <c r="P24" s="4"/>
      <c r="Q24" s="10"/>
    </row>
    <row r="25" spans="2:19" x14ac:dyDescent="0.25">
      <c r="B25" s="6"/>
      <c r="C25" s="3"/>
      <c r="D25" s="43"/>
      <c r="E25" s="43"/>
      <c r="F25" s="43"/>
      <c r="G25" s="43"/>
      <c r="H25" s="43"/>
      <c r="I25" s="43"/>
      <c r="J25" s="4"/>
      <c r="K25" s="4"/>
      <c r="L25" s="4"/>
      <c r="M25" s="4"/>
      <c r="N25" s="4"/>
      <c r="O25" s="4"/>
      <c r="P25" s="4"/>
      <c r="Q25" s="10"/>
      <c r="S25" s="17"/>
    </row>
    <row r="26" spans="2:19" x14ac:dyDescent="0.25">
      <c r="B26" s="6"/>
      <c r="C26" s="3"/>
      <c r="D26" s="43"/>
      <c r="E26" s="43"/>
      <c r="F26" s="43"/>
      <c r="G26" s="43"/>
      <c r="H26" s="43"/>
      <c r="I26" s="43"/>
      <c r="J26" s="4"/>
      <c r="K26" s="4"/>
      <c r="L26" s="4"/>
      <c r="M26" s="4"/>
      <c r="N26" s="4"/>
      <c r="O26" s="4"/>
      <c r="P26" s="4"/>
      <c r="Q26" s="10"/>
    </row>
    <row r="27" spans="2:19" x14ac:dyDescent="0.25">
      <c r="B27" s="6"/>
      <c r="C27" s="3"/>
      <c r="D27" s="43"/>
      <c r="E27" s="43"/>
      <c r="F27" s="43"/>
      <c r="G27" s="43"/>
      <c r="H27" s="43"/>
      <c r="I27" s="43"/>
      <c r="J27" s="4"/>
      <c r="K27" s="4"/>
      <c r="L27" s="4"/>
      <c r="M27" s="4"/>
      <c r="N27" s="4"/>
      <c r="O27" s="4"/>
      <c r="P27" s="4"/>
      <c r="Q27" s="10"/>
      <c r="S27" s="17"/>
    </row>
    <row r="28" spans="2:19" x14ac:dyDescent="0.25">
      <c r="B28" s="6"/>
      <c r="C28" s="3"/>
      <c r="D28" s="43"/>
      <c r="E28" s="43"/>
      <c r="F28" s="43"/>
      <c r="G28" s="43"/>
      <c r="H28" s="43"/>
      <c r="I28" s="43"/>
      <c r="J28" s="4"/>
      <c r="K28" s="4"/>
      <c r="L28" s="4"/>
      <c r="M28" s="4"/>
      <c r="N28" s="4"/>
      <c r="O28" s="4"/>
      <c r="P28" s="4"/>
      <c r="Q28" s="10"/>
    </row>
    <row r="29" spans="2:19" x14ac:dyDescent="0.25">
      <c r="B29" s="6"/>
      <c r="C29" s="3"/>
      <c r="D29" s="43"/>
      <c r="E29" s="43"/>
      <c r="F29" s="43"/>
      <c r="G29" s="43"/>
      <c r="H29" s="43"/>
      <c r="I29" s="43"/>
      <c r="J29" s="4"/>
      <c r="K29" s="4"/>
      <c r="L29" s="4"/>
      <c r="M29" s="4"/>
      <c r="N29" s="4"/>
      <c r="O29" s="4"/>
      <c r="P29" s="4"/>
      <c r="Q29" s="10"/>
    </row>
    <row r="30" spans="2:19" x14ac:dyDescent="0.25">
      <c r="B30" s="6"/>
      <c r="C30" s="3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/>
    </row>
    <row r="31" spans="2:19" x14ac:dyDescent="0.25">
      <c r="B31" s="6"/>
      <c r="C31" s="3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/>
    </row>
    <row r="32" spans="2:19" x14ac:dyDescent="0.25">
      <c r="B32" s="6"/>
      <c r="C32" s="3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/>
      <c r="C33" s="3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/>
      <c r="C34" s="3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/>
      <c r="C35" s="3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/>
      <c r="C36" s="3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/>
      <c r="C37" s="3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/>
      <c r="C38" s="3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/>
      <c r="C39" s="6"/>
      <c r="D39" s="29"/>
      <c r="E39" s="29"/>
      <c r="F39" s="29"/>
      <c r="G39" s="29"/>
      <c r="H39" s="29"/>
      <c r="I39" s="29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/>
      <c r="C40" s="6"/>
      <c r="D40" s="29"/>
      <c r="E40" s="29"/>
      <c r="F40" s="29"/>
      <c r="G40" s="29"/>
      <c r="H40" s="29"/>
      <c r="I40" s="29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ref="B41:B53" si="1">B40+1</f>
        <v>1</v>
      </c>
      <c r="C41" s="6"/>
      <c r="D41" s="29"/>
      <c r="E41" s="29"/>
      <c r="F41" s="29"/>
      <c r="G41" s="29"/>
      <c r="H41" s="29"/>
      <c r="I41" s="29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2</v>
      </c>
      <c r="C42" s="6"/>
      <c r="D42" s="29"/>
      <c r="E42" s="29"/>
      <c r="F42" s="29"/>
      <c r="G42" s="29"/>
      <c r="H42" s="29"/>
      <c r="I42" s="2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</v>
      </c>
      <c r="C43" s="6"/>
      <c r="D43" s="29"/>
      <c r="E43" s="29"/>
      <c r="F43" s="29"/>
      <c r="G43" s="29"/>
      <c r="H43" s="29"/>
      <c r="I43" s="2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4</v>
      </c>
      <c r="C44" s="6"/>
      <c r="D44" s="29"/>
      <c r="E44" s="29"/>
      <c r="F44" s="29"/>
      <c r="G44" s="29"/>
      <c r="H44" s="29"/>
      <c r="I44" s="2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5</v>
      </c>
      <c r="C45" s="7"/>
      <c r="D45" s="29"/>
      <c r="E45" s="29"/>
      <c r="F45" s="29"/>
      <c r="G45" s="29"/>
      <c r="H45" s="29"/>
      <c r="I45" s="2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6</v>
      </c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7</v>
      </c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8</v>
      </c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9</v>
      </c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10</v>
      </c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11</v>
      </c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12</v>
      </c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13</v>
      </c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4</v>
      </c>
      <c r="K54" s="11">
        <f t="shared" ref="K54:P54" si="2">COUNTIF(K9:K53,"&gt;=70")</f>
        <v>6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3</v>
      </c>
      <c r="K55" s="12">
        <f t="shared" ref="K55:Q55" si="4">COUNTIF(K9:K53,"&lt;70")</f>
        <v>1</v>
      </c>
      <c r="L55" s="12">
        <f t="shared" si="4"/>
        <v>7</v>
      </c>
      <c r="M55" s="12">
        <f t="shared" si="4"/>
        <v>7</v>
      </c>
      <c r="N55" s="12">
        <f t="shared" si="4"/>
        <v>7</v>
      </c>
      <c r="O55" s="12">
        <f t="shared" si="4"/>
        <v>7</v>
      </c>
      <c r="P55" s="12">
        <f t="shared" si="4"/>
        <v>7</v>
      </c>
      <c r="Q55" s="12">
        <f t="shared" si="4"/>
        <v>7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7</v>
      </c>
      <c r="K56" s="12">
        <f t="shared" ref="K56:Q56" si="5">COUNT(K9:K53)</f>
        <v>7</v>
      </c>
      <c r="L56" s="12">
        <f t="shared" si="5"/>
        <v>7</v>
      </c>
      <c r="M56" s="12">
        <f t="shared" si="5"/>
        <v>7</v>
      </c>
      <c r="N56" s="12">
        <f t="shared" si="5"/>
        <v>7</v>
      </c>
      <c r="O56" s="12">
        <f t="shared" si="5"/>
        <v>7</v>
      </c>
      <c r="P56" s="12">
        <f t="shared" si="5"/>
        <v>7</v>
      </c>
      <c r="Q56" s="12">
        <f t="shared" si="5"/>
        <v>7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0.5714285714285714</v>
      </c>
      <c r="K57" s="14">
        <f t="shared" ref="K57:Q57" si="6">K54/K56</f>
        <v>0.8571428571428571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0.42857142857142855</v>
      </c>
      <c r="K58" s="13">
        <f t="shared" ref="K58:Q58" si="7">K55/K56</f>
        <v>0.14285714285714285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62"/>
  <sheetViews>
    <sheetView topLeftCell="A3" zoomScale="112" zoomScaleNormal="112" workbookViewId="0">
      <selection activeCell="U12" sqref="U1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9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9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9" x14ac:dyDescent="0.25">
      <c r="C4" t="s">
        <v>0</v>
      </c>
      <c r="D4" s="23" t="s">
        <v>233</v>
      </c>
      <c r="E4" s="23"/>
      <c r="F4" s="23"/>
      <c r="G4" s="23"/>
      <c r="I4" t="s">
        <v>1</v>
      </c>
      <c r="J4" s="36" t="s">
        <v>256</v>
      </c>
      <c r="K4" s="36"/>
      <c r="M4" t="s">
        <v>2</v>
      </c>
      <c r="N4" s="26">
        <v>45952</v>
      </c>
      <c r="O4" s="26"/>
    </row>
    <row r="5" spans="2:19" ht="6.75" customHeight="1" x14ac:dyDescent="0.25">
      <c r="D5" s="5"/>
      <c r="E5" s="5"/>
      <c r="F5" s="5"/>
      <c r="G5" s="5"/>
    </row>
    <row r="6" spans="2:19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9" ht="11.25" customHeight="1" x14ac:dyDescent="0.25"/>
    <row r="8" spans="2:19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9" x14ac:dyDescent="0.25">
      <c r="B9" s="4">
        <v>1</v>
      </c>
      <c r="C9" s="4" t="s">
        <v>234</v>
      </c>
      <c r="D9" s="24" t="s">
        <v>235</v>
      </c>
      <c r="E9" s="24"/>
      <c r="F9" s="24"/>
      <c r="G9" s="24"/>
      <c r="H9" s="24"/>
      <c r="I9" s="24"/>
      <c r="J9" s="4">
        <v>0</v>
      </c>
      <c r="K9" s="4">
        <v>75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SUM(J9:P9)/6</f>
        <v>12.5</v>
      </c>
      <c r="S9" s="49"/>
    </row>
    <row r="10" spans="2:19" x14ac:dyDescent="0.25">
      <c r="B10" s="4">
        <v>2</v>
      </c>
      <c r="C10" s="4" t="s">
        <v>236</v>
      </c>
      <c r="D10" s="24" t="s">
        <v>237</v>
      </c>
      <c r="E10" s="24"/>
      <c r="F10" s="24"/>
      <c r="G10" s="24"/>
      <c r="H10" s="24"/>
      <c r="I10" s="24"/>
      <c r="J10" s="4">
        <v>0</v>
      </c>
      <c r="K10" s="4">
        <v>70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9" si="0">SUM(J10:P10)/6</f>
        <v>11.666666666666666</v>
      </c>
      <c r="S10" s="50"/>
    </row>
    <row r="11" spans="2:19" x14ac:dyDescent="0.25">
      <c r="B11" s="4">
        <v>3</v>
      </c>
      <c r="C11" s="4" t="s">
        <v>238</v>
      </c>
      <c r="D11" s="24" t="s">
        <v>239</v>
      </c>
      <c r="E11" s="24"/>
      <c r="F11" s="24"/>
      <c r="G11" s="24"/>
      <c r="H11" s="24"/>
      <c r="I11" s="24"/>
      <c r="J11" s="4">
        <v>80</v>
      </c>
      <c r="K11" s="4">
        <v>95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29.166666666666668</v>
      </c>
      <c r="S11" s="49"/>
    </row>
    <row r="12" spans="2:19" x14ac:dyDescent="0.25">
      <c r="B12" s="4">
        <v>4</v>
      </c>
      <c r="C12" s="4" t="s">
        <v>240</v>
      </c>
      <c r="D12" s="24" t="s">
        <v>241</v>
      </c>
      <c r="E12" s="24"/>
      <c r="F12" s="24"/>
      <c r="G12" s="24"/>
      <c r="H12" s="24"/>
      <c r="I12" s="24"/>
      <c r="J12" s="4">
        <v>75</v>
      </c>
      <c r="K12" s="4">
        <v>80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25.833333333333332</v>
      </c>
      <c r="S12" s="50"/>
    </row>
    <row r="13" spans="2:19" x14ac:dyDescent="0.25">
      <c r="B13" s="4">
        <v>5</v>
      </c>
      <c r="C13" s="4" t="s">
        <v>242</v>
      </c>
      <c r="D13" s="24" t="s">
        <v>243</v>
      </c>
      <c r="E13" s="24"/>
      <c r="F13" s="24"/>
      <c r="G13" s="24"/>
      <c r="H13" s="24"/>
      <c r="I13" s="24"/>
      <c r="J13" s="4">
        <v>75</v>
      </c>
      <c r="K13" s="4">
        <v>95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28.333333333333332</v>
      </c>
    </row>
    <row r="14" spans="2:19" x14ac:dyDescent="0.25">
      <c r="B14" s="4">
        <v>6</v>
      </c>
      <c r="C14" s="4" t="s">
        <v>244</v>
      </c>
      <c r="D14" s="24" t="s">
        <v>245</v>
      </c>
      <c r="E14" s="24"/>
      <c r="F14" s="24"/>
      <c r="G14" s="24"/>
      <c r="H14" s="24"/>
      <c r="I14" s="24"/>
      <c r="J14" s="4">
        <v>70</v>
      </c>
      <c r="K14" s="4">
        <v>90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26.666666666666668</v>
      </c>
    </row>
    <row r="15" spans="2:19" x14ac:dyDescent="0.25">
      <c r="B15" s="4">
        <v>7</v>
      </c>
      <c r="C15" s="4" t="s">
        <v>246</v>
      </c>
      <c r="D15" s="24" t="s">
        <v>247</v>
      </c>
      <c r="E15" s="24"/>
      <c r="F15" s="24"/>
      <c r="G15" s="24"/>
      <c r="H15" s="24"/>
      <c r="I15" s="24"/>
      <c r="J15" s="4">
        <v>70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23.333333333333332</v>
      </c>
    </row>
    <row r="16" spans="2:19" x14ac:dyDescent="0.25">
      <c r="B16" s="4">
        <v>8</v>
      </c>
      <c r="C16" s="4" t="s">
        <v>248</v>
      </c>
      <c r="D16" s="24" t="s">
        <v>249</v>
      </c>
      <c r="E16" s="24"/>
      <c r="F16" s="24"/>
      <c r="G16" s="24"/>
      <c r="H16" s="24"/>
      <c r="I16" s="24"/>
      <c r="J16" s="4">
        <v>0</v>
      </c>
      <c r="K16" s="4">
        <v>70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11.666666666666666</v>
      </c>
    </row>
    <row r="17" spans="2:17" x14ac:dyDescent="0.25">
      <c r="B17" s="4">
        <v>9</v>
      </c>
      <c r="C17" s="4" t="s">
        <v>250</v>
      </c>
      <c r="D17" s="24" t="s">
        <v>251</v>
      </c>
      <c r="E17" s="24"/>
      <c r="F17" s="24"/>
      <c r="G17" s="24"/>
      <c r="H17" s="24"/>
      <c r="I17" s="24"/>
      <c r="J17" s="4">
        <v>90</v>
      </c>
      <c r="K17" s="4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31.666666666666668</v>
      </c>
    </row>
    <row r="18" spans="2:17" x14ac:dyDescent="0.25">
      <c r="B18" s="4">
        <v>10</v>
      </c>
      <c r="C18" s="4" t="s">
        <v>252</v>
      </c>
      <c r="D18" s="24" t="s">
        <v>253</v>
      </c>
      <c r="E18" s="24"/>
      <c r="F18" s="24"/>
      <c r="G18" s="24"/>
      <c r="H18" s="24"/>
      <c r="I18" s="24"/>
      <c r="J18" s="4">
        <v>80</v>
      </c>
      <c r="K18" s="4">
        <v>90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28.333333333333332</v>
      </c>
    </row>
    <row r="19" spans="2:17" x14ac:dyDescent="0.25">
      <c r="B19" s="4">
        <v>11</v>
      </c>
      <c r="C19" s="4" t="s">
        <v>254</v>
      </c>
      <c r="D19" s="24" t="s">
        <v>255</v>
      </c>
      <c r="E19" s="24"/>
      <c r="F19" s="24"/>
      <c r="G19" s="24"/>
      <c r="H19" s="24"/>
      <c r="I19" s="24"/>
      <c r="J19" s="4">
        <v>80</v>
      </c>
      <c r="K19" s="4">
        <v>95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29.166666666666668</v>
      </c>
    </row>
    <row r="20" spans="2:17" x14ac:dyDescent="0.25">
      <c r="B20" s="6"/>
      <c r="C20" s="3"/>
      <c r="D20" s="24"/>
      <c r="E20" s="24"/>
      <c r="F20" s="24"/>
      <c r="G20" s="24"/>
      <c r="H20" s="24"/>
      <c r="I20" s="24"/>
      <c r="J20" s="4"/>
      <c r="K20" s="4"/>
      <c r="L20" s="4"/>
      <c r="M20" s="4"/>
      <c r="N20" s="4"/>
      <c r="O20" s="4"/>
      <c r="P20" s="4"/>
      <c r="Q20" s="10"/>
    </row>
    <row r="21" spans="2:17" x14ac:dyDescent="0.25">
      <c r="B21" s="6"/>
      <c r="C21" s="3"/>
      <c r="D21" s="24"/>
      <c r="E21" s="24"/>
      <c r="F21" s="24"/>
      <c r="G21" s="24"/>
      <c r="H21" s="24"/>
      <c r="I21" s="24"/>
      <c r="J21" s="4"/>
      <c r="K21" s="4"/>
      <c r="L21" s="4"/>
      <c r="M21" s="4"/>
      <c r="N21" s="4"/>
      <c r="O21" s="4"/>
      <c r="P21" s="4"/>
      <c r="Q21" s="10"/>
    </row>
    <row r="22" spans="2:17" x14ac:dyDescent="0.25">
      <c r="B22" s="6"/>
      <c r="C22" s="3"/>
      <c r="D22" s="24"/>
      <c r="E22" s="24"/>
      <c r="F22" s="24"/>
      <c r="G22" s="24"/>
      <c r="H22" s="24"/>
      <c r="I22" s="24"/>
      <c r="J22" s="4"/>
      <c r="K22" s="4"/>
      <c r="L22" s="4"/>
      <c r="M22" s="4"/>
      <c r="N22" s="4"/>
      <c r="O22" s="4"/>
      <c r="P22" s="4"/>
      <c r="Q22" s="10"/>
    </row>
    <row r="23" spans="2:17" x14ac:dyDescent="0.25">
      <c r="B23" s="6"/>
      <c r="C23" s="3"/>
      <c r="D23" s="24"/>
      <c r="E23" s="24"/>
      <c r="F23" s="24"/>
      <c r="G23" s="24"/>
      <c r="H23" s="24"/>
      <c r="I23" s="24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/>
      <c r="C24" s="3"/>
      <c r="D24" s="37"/>
      <c r="E24" s="38"/>
      <c r="F24" s="38"/>
      <c r="G24" s="38"/>
      <c r="H24" s="38"/>
      <c r="I24" s="39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/>
      <c r="C25" s="3"/>
      <c r="D25" s="24"/>
      <c r="E25" s="24"/>
      <c r="F25" s="24"/>
      <c r="G25" s="24"/>
      <c r="H25" s="24"/>
      <c r="I25" s="24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/>
      <c r="C26" s="3"/>
      <c r="D26" s="24"/>
      <c r="E26" s="24"/>
      <c r="F26" s="24"/>
      <c r="G26" s="24"/>
      <c r="H26" s="24"/>
      <c r="I26" s="24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/>
      <c r="C27" s="3"/>
      <c r="D27" s="24"/>
      <c r="E27" s="24"/>
      <c r="F27" s="24"/>
      <c r="G27" s="24"/>
      <c r="H27" s="24"/>
      <c r="I27" s="24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/>
      <c r="C28" s="3"/>
      <c r="D28" s="37"/>
      <c r="E28" s="38"/>
      <c r="F28" s="38"/>
      <c r="G28" s="38"/>
      <c r="H28" s="38"/>
      <c r="I28" s="39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/>
      <c r="C29" s="3"/>
      <c r="D29" s="24"/>
      <c r="E29" s="24"/>
      <c r="F29" s="24"/>
      <c r="G29" s="24"/>
      <c r="H29" s="24"/>
      <c r="I29" s="24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/>
      <c r="C30" s="3"/>
      <c r="D30" s="24"/>
      <c r="E30" s="24"/>
      <c r="F30" s="24"/>
      <c r="G30" s="24"/>
      <c r="H30" s="24"/>
      <c r="I30" s="24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/>
      <c r="C31" s="3"/>
      <c r="D31" s="24"/>
      <c r="E31" s="24"/>
      <c r="F31" s="24"/>
      <c r="G31" s="24"/>
      <c r="H31" s="24"/>
      <c r="I31" s="24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/>
      <c r="C32" s="3"/>
      <c r="D32" s="24"/>
      <c r="E32" s="24"/>
      <c r="F32" s="24"/>
      <c r="G32" s="24"/>
      <c r="H32" s="24"/>
      <c r="I32" s="24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ref="B33:B53" si="1">B32+1</f>
        <v>1</v>
      </c>
      <c r="C33" s="4"/>
      <c r="D33" s="24"/>
      <c r="E33" s="24"/>
      <c r="F33" s="24"/>
      <c r="G33" s="24"/>
      <c r="H33" s="24"/>
      <c r="I33" s="24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</v>
      </c>
      <c r="C34" s="4"/>
      <c r="D34" s="24"/>
      <c r="E34" s="24"/>
      <c r="F34" s="24"/>
      <c r="G34" s="24"/>
      <c r="H34" s="24"/>
      <c r="I34" s="24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3</v>
      </c>
      <c r="C35" s="4"/>
      <c r="D35" s="24"/>
      <c r="E35" s="24"/>
      <c r="F35" s="24"/>
      <c r="G35" s="24"/>
      <c r="H35" s="24"/>
      <c r="I35" s="24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4</v>
      </c>
      <c r="C36" s="6"/>
      <c r="D36" s="47"/>
      <c r="E36" s="47"/>
      <c r="F36" s="47"/>
      <c r="G36" s="47"/>
      <c r="H36" s="47"/>
      <c r="I36" s="47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5</v>
      </c>
      <c r="C37" s="6"/>
      <c r="D37" s="47"/>
      <c r="E37" s="47"/>
      <c r="F37" s="47"/>
      <c r="G37" s="47"/>
      <c r="H37" s="47"/>
      <c r="I37" s="47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6</v>
      </c>
      <c r="C38" s="6"/>
      <c r="D38" s="47"/>
      <c r="E38" s="47"/>
      <c r="F38" s="47"/>
      <c r="G38" s="47"/>
      <c r="H38" s="47"/>
      <c r="I38" s="47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7</v>
      </c>
      <c r="C39" s="6"/>
      <c r="D39" s="47"/>
      <c r="E39" s="47"/>
      <c r="F39" s="47"/>
      <c r="G39" s="47"/>
      <c r="H39" s="47"/>
      <c r="I39" s="47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8</v>
      </c>
      <c r="C40" s="6"/>
      <c r="D40" s="47"/>
      <c r="E40" s="47"/>
      <c r="F40" s="47"/>
      <c r="G40" s="47"/>
      <c r="H40" s="47"/>
      <c r="I40" s="47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9</v>
      </c>
      <c r="C41" s="6"/>
      <c r="D41" s="47"/>
      <c r="E41" s="47"/>
      <c r="F41" s="47"/>
      <c r="G41" s="47"/>
      <c r="H41" s="47"/>
      <c r="I41" s="47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10</v>
      </c>
      <c r="C42" s="6"/>
      <c r="D42" s="47"/>
      <c r="E42" s="47"/>
      <c r="F42" s="47"/>
      <c r="G42" s="47"/>
      <c r="H42" s="47"/>
      <c r="I42" s="47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11</v>
      </c>
      <c r="C43" s="6"/>
      <c r="D43" s="47"/>
      <c r="E43" s="47"/>
      <c r="F43" s="47"/>
      <c r="G43" s="47"/>
      <c r="H43" s="47"/>
      <c r="I43" s="47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12</v>
      </c>
      <c r="C44" s="6"/>
      <c r="D44" s="47"/>
      <c r="E44" s="47"/>
      <c r="F44" s="47"/>
      <c r="G44" s="47"/>
      <c r="H44" s="47"/>
      <c r="I44" s="47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13</v>
      </c>
      <c r="C45" s="7"/>
      <c r="D45" s="47"/>
      <c r="E45" s="47"/>
      <c r="F45" s="47"/>
      <c r="G45" s="47"/>
      <c r="H45" s="47"/>
      <c r="I45" s="47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14</v>
      </c>
      <c r="C46" s="7"/>
      <c r="D46" s="47"/>
      <c r="E46" s="47"/>
      <c r="F46" s="47"/>
      <c r="G46" s="47"/>
      <c r="H46" s="47"/>
      <c r="I46" s="47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15</v>
      </c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16</v>
      </c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17</v>
      </c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18</v>
      </c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19</v>
      </c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20</v>
      </c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21</v>
      </c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8</v>
      </c>
      <c r="K54" s="11">
        <f t="shared" ref="K54:P54" si="2">COUNTIF(K9:K53,"&gt;=70")</f>
        <v>11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3</v>
      </c>
      <c r="K55" s="12">
        <f t="shared" ref="K55:Q55" si="4">COUNTIF(K9:K53,"&lt;70")</f>
        <v>0</v>
      </c>
      <c r="L55" s="12">
        <f t="shared" si="4"/>
        <v>11</v>
      </c>
      <c r="M55" s="12">
        <f t="shared" si="4"/>
        <v>11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0.72727272727272729</v>
      </c>
      <c r="K57" s="14">
        <f t="shared" ref="K57:Q57" si="6">K54/K56</f>
        <v>1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0.27272727272727271</v>
      </c>
      <c r="K58" s="13">
        <f t="shared" ref="K58:Q58" si="7">K55/K56</f>
        <v>0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 A</vt:lpstr>
      <vt:lpstr>METRO B</vt:lpstr>
      <vt:lpstr>DIBUJO</vt:lpstr>
      <vt:lpstr>LOGISTICA</vt:lpstr>
      <vt:lpstr>INV 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Armando Alvarado</cp:lastModifiedBy>
  <cp:lastPrinted>2023-03-21T15:13:53Z</cp:lastPrinted>
  <dcterms:created xsi:type="dcterms:W3CDTF">2023-03-14T19:16:59Z</dcterms:created>
  <dcterms:modified xsi:type="dcterms:W3CDTF">2025-10-24T05:28:06Z</dcterms:modified>
</cp:coreProperties>
</file>