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AD27872D-345E-4920-BCD2-56D0B19394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J15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<sst xmlns="http://schemas.openxmlformats.org/spreadsheetml/2006/main" count="130" uniqueCount="40">
  <si>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</si>
  <si>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</si>
  <si>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</si>
  <si>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</si>
  <si>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</si>
  <si>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</si>
  <si>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</si>
  <si>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</si>
  <si>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</si>
  <si>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</si>
  <si>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</si>
  <si>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</si>
  <si>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</si>
  <si>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</si>
  <si>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</si>
  <si>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</si>
  <si>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</si>
  <si>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</si>
  <si>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</si>
  <si>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</si>
  <si>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</si>
  <si>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</si>
  <si>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</si>
  <si>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</si>
  <si>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</si>
  <si>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</si>
  <si>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</si>
  <si>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</si>
  <si>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</si>
  <si>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</si>
  <si>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</si>
  <si>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</si>
  <si>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AMBIENTAL</t>
  </si>
  <si>
    <t>FRANCISCO JOSÉ GÓMEZ MARÍN</t>
  </si>
  <si>
    <t>BIOLOGÍA</t>
  </si>
  <si>
    <t>DISEÑO DE EXPERIMENTOS AMBIENTALES</t>
  </si>
  <si>
    <t>ECONOMÍA AMBIENTAL</t>
  </si>
  <si>
    <t>TALLER DE INVESTIGACIÓN II</t>
  </si>
  <si>
    <t>IAM</t>
  </si>
  <si>
    <t>AGOSTO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</si>
</sst>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O11" sqref="O11:O1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39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34</v>
      </c>
      <c r="C13" s="8" t="s">
        <v>20</v>
      </c>
      <c r="D13" s="8">
        <v>1</v>
      </c>
      <c r="E13" s="8" t="s">
        <v>38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71</v>
      </c>
      <c r="O13" s="12">
        <v>0.8</v>
      </c>
      <c r="P13" s="17"/>
    </row>
    <row r="14" spans="1:16" s="10" customFormat="1" ht="26.4" x14ac:dyDescent="0.25">
      <c r="A14" s="17"/>
      <c r="B14" s="7" t="s">
        <v>35</v>
      </c>
      <c r="C14" s="8" t="s">
        <v>20</v>
      </c>
      <c r="D14" s="8">
        <v>3</v>
      </c>
      <c r="E14" s="8" t="s">
        <v>38</v>
      </c>
      <c r="F14" s="8">
        <v>19</v>
      </c>
      <c r="G14" s="8">
        <v>14</v>
      </c>
      <c r="H14" s="8"/>
      <c r="I14" s="9"/>
      <c r="J14" s="8">
        <v>5</v>
      </c>
      <c r="K14" s="9"/>
      <c r="L14" s="8"/>
      <c r="M14" s="9"/>
      <c r="N14" s="8">
        <v>61.6</v>
      </c>
      <c r="O14" s="12">
        <v>0.73699999999999999</v>
      </c>
      <c r="P14" s="17"/>
    </row>
    <row r="15" spans="1:16" s="10" customFormat="1" x14ac:dyDescent="0.25">
      <c r="A15" s="17"/>
      <c r="B15" s="7" t="s">
        <v>36</v>
      </c>
      <c r="C15" s="8" t="s">
        <v>20</v>
      </c>
      <c r="D15" s="8">
        <v>3</v>
      </c>
      <c r="E15" s="8" t="s">
        <v>38</v>
      </c>
      <c r="F15" s="8">
        <v>20</v>
      </c>
      <c r="G15" s="8">
        <v>15</v>
      </c>
      <c r="H15" s="8"/>
      <c r="I15" s="9"/>
      <c r="J15" s="8">
        <f t="shared" ref="J15" si="0">(F15-SUM(G15:H15))-L15</f>
        <v>5</v>
      </c>
      <c r="K15" s="9"/>
      <c r="L15" s="8"/>
      <c r="M15" s="9"/>
      <c r="N15" s="8">
        <v>60</v>
      </c>
      <c r="O15" s="12">
        <v>0.75</v>
      </c>
      <c r="P15" s="17"/>
    </row>
    <row r="16" spans="1:16" s="10" customFormat="1" x14ac:dyDescent="0.25">
      <c r="A16" s="17"/>
      <c r="B16" s="7" t="s">
        <v>37</v>
      </c>
      <c r="C16" s="8" t="s">
        <v>20</v>
      </c>
      <c r="D16" s="8">
        <v>7</v>
      </c>
      <c r="E16" s="8" t="s">
        <v>38</v>
      </c>
      <c r="F16" s="8">
        <v>12</v>
      </c>
      <c r="G16" s="8">
        <v>11</v>
      </c>
      <c r="H16" s="8"/>
      <c r="I16" s="9"/>
      <c r="J16" s="8">
        <v>1</v>
      </c>
      <c r="K16" s="9"/>
      <c r="L16" s="8"/>
      <c r="M16" s="9"/>
      <c r="N16" s="8">
        <v>75.25</v>
      </c>
      <c r="O16" s="12">
        <v>0.75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61</v>
      </c>
      <c r="H27" s="20">
        <f>SUM(H13:H26)</f>
        <v>0</v>
      </c>
      <c r="I27" s="21">
        <f>SUM(G27:H27)/F27</f>
        <v>0.80263157894736847</v>
      </c>
      <c r="J27" s="20">
        <f t="shared" ref="J27" si="1">(F27-SUM(G27:H27))-L27</f>
        <v>15</v>
      </c>
      <c r="K27" s="21">
        <f t="shared" ref="K27" si="2">J27/F27</f>
        <v>0.19736842105263158</v>
      </c>
      <c r="L27" s="20">
        <f>SUM(L13:L26)</f>
        <v>0</v>
      </c>
      <c r="M27" s="21">
        <f t="shared" ref="M27" si="3">L27/F27</f>
        <v>0</v>
      </c>
      <c r="N27" s="20">
        <f>AVERAGE(N13:N26)</f>
        <v>66.962500000000006</v>
      </c>
      <c r="O27" s="22">
        <f>AVERAGE(O13:O26)</f>
        <v>0.75924999999999998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FRANCISCO JOSÉ GÓMEZ MARÍN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BIOLOGÍA</v>
      </c>
      <c r="C13" s="8" t="str">
        <f>'1'!C13</f>
        <v>I</v>
      </c>
      <c r="D13" s="8">
        <f>'1'!D13</f>
        <v>1</v>
      </c>
      <c r="E13" s="8" t="str">
        <f>'1'!E13</f>
        <v>IAM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DISEÑO DE EXPERIMENTOS AMBIENTALES</v>
      </c>
      <c r="C14" s="8" t="str">
        <f>'1'!C14</f>
        <v>I</v>
      </c>
      <c r="D14" s="8">
        <f>'1'!D14</f>
        <v>3</v>
      </c>
      <c r="E14" s="8" t="str">
        <f>'1'!E14</f>
        <v>IAM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ECONOMÍA AMBIENTAL</v>
      </c>
      <c r="C15" s="8" t="str">
        <f>'1'!C15</f>
        <v>I</v>
      </c>
      <c r="D15" s="8">
        <f>'1'!D15</f>
        <v>3</v>
      </c>
      <c r="E15" s="8" t="str">
        <f>'1'!E15</f>
        <v>IAM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TALLER DE INVESTIGACIÓN II</v>
      </c>
      <c r="C16" s="8" t="str">
        <f>'1'!C16</f>
        <v>I</v>
      </c>
      <c r="D16" s="8">
        <f>'1'!D16</f>
        <v>7</v>
      </c>
      <c r="E16" s="8" t="str">
        <f>'1'!E16</f>
        <v>IAM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FRANCISCO JOSÉ GÓMEZ MARÍN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BIOLOGÍA</v>
      </c>
      <c r="C13" s="8" t="str">
        <f>'1'!C13</f>
        <v>I</v>
      </c>
      <c r="D13" s="8">
        <f>'1'!D13</f>
        <v>1</v>
      </c>
      <c r="E13" s="8" t="str">
        <f>'1'!E13</f>
        <v>IAM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DISEÑO DE EXPERIMENTOS AMBIENTALES</v>
      </c>
      <c r="C14" s="8" t="str">
        <f>'1'!C14</f>
        <v>I</v>
      </c>
      <c r="D14" s="8">
        <f>'1'!D14</f>
        <v>3</v>
      </c>
      <c r="E14" s="8" t="str">
        <f>'1'!E14</f>
        <v>IAM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ECONOMÍA AMBIENTAL</v>
      </c>
      <c r="C15" s="8" t="str">
        <f>'1'!C15</f>
        <v>I</v>
      </c>
      <c r="D15" s="8">
        <f>'1'!D15</f>
        <v>3</v>
      </c>
      <c r="E15" s="8" t="str">
        <f>'1'!E15</f>
        <v>IAM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TALLER DE INVESTIGACIÓN II</v>
      </c>
      <c r="C16" s="8" t="str">
        <f>'1'!C16</f>
        <v>I</v>
      </c>
      <c r="D16" s="8">
        <f>'1'!D16</f>
        <v>7</v>
      </c>
      <c r="E16" s="8" t="str">
        <f>'1'!E16</f>
        <v>IAM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FRANCISCO JOSÉ GÓMEZ MARÍN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BIOLOGÍA</v>
      </c>
      <c r="C13" s="8" t="str">
        <f>'1'!C13</f>
        <v>I</v>
      </c>
      <c r="D13" s="8">
        <f>'1'!D13</f>
        <v>1</v>
      </c>
      <c r="E13" s="8" t="str">
        <f>'1'!E13</f>
        <v>IAM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DISEÑO DE EXPERIMENTOS AMBIENTALES</v>
      </c>
      <c r="C14" s="8" t="str">
        <f>'1'!C14</f>
        <v>I</v>
      </c>
      <c r="D14" s="8">
        <f>'1'!D14</f>
        <v>3</v>
      </c>
      <c r="E14" s="8" t="str">
        <f>'1'!E14</f>
        <v>IAM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ECONOMÍA AMBIENTAL</v>
      </c>
      <c r="C15" s="8" t="str">
        <f>'1'!C15</f>
        <v>I</v>
      </c>
      <c r="D15" s="8">
        <f>'1'!D15</f>
        <v>3</v>
      </c>
      <c r="E15" s="8" t="str">
        <f>'1'!E15</f>
        <v>IAM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TALLER DE INVESTIGACIÓN II</v>
      </c>
      <c r="C16" s="8" t="str">
        <f>'1'!C16</f>
        <v>I</v>
      </c>
      <c r="D16" s="8">
        <f>'1'!D16</f>
        <v>7</v>
      </c>
      <c r="E16" s="8" t="str">
        <f>'1'!E16</f>
        <v>IAM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2025-07-02T21:33:58Z</cp:lastPrinted>
  <dcterms:created xsi:type="dcterms:W3CDTF">2021-11-22T14:45:25Z</dcterms:created>
  <dcterms:modified xsi:type="dcterms:W3CDTF">2025-09-26T05:10:23Z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