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2025-B\"/>
    </mc:Choice>
  </mc:AlternateContent>
  <xr:revisionPtr revIDLastSave="0" documentId="13_ncr:1_{0DD642F5-BAB8-4244-ACE4-FFAA54EA7BC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14" i="31"/>
  <c r="I14" i="31" s="1"/>
  <c r="E14" i="31"/>
  <c r="D14" i="31"/>
  <c r="B14" i="31"/>
  <c r="F13" i="3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E14" i="30"/>
  <c r="D14" i="30"/>
  <c r="C14" i="30"/>
  <c r="B14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D13" i="27"/>
  <c r="E13" i="27"/>
  <c r="F13" i="27"/>
  <c r="J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4" i="26"/>
  <c r="K14" i="26"/>
  <c r="I14" i="26"/>
  <c r="M13" i="26"/>
  <c r="K13" i="26"/>
  <c r="I13" i="26"/>
  <c r="M27" i="26" l="1"/>
  <c r="J27" i="26"/>
  <c r="K27" i="26" s="1"/>
  <c r="J14" i="27"/>
  <c r="J14" i="30"/>
  <c r="K14" i="30" s="1"/>
  <c r="J14" i="31"/>
  <c r="K14" i="31" s="1"/>
  <c r="M13" i="27"/>
  <c r="F27" i="30"/>
  <c r="J27" i="30" s="1"/>
  <c r="K27" i="30" s="1"/>
  <c r="I13" i="31"/>
  <c r="M14" i="31"/>
  <c r="K13" i="31"/>
  <c r="F27" i="31"/>
  <c r="I27" i="26"/>
  <c r="M13" i="30"/>
  <c r="M14" i="30"/>
  <c r="K13" i="30"/>
  <c r="F27" i="27"/>
  <c r="J27" i="27" s="1"/>
  <c r="K27" i="27" s="1"/>
  <c r="M27" i="30" l="1"/>
  <c r="I27" i="30"/>
  <c r="J27" i="31"/>
  <c r="K27" i="31" s="1"/>
  <c r="I27" i="31"/>
  <c r="M27" i="31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<sst xmlns="http://schemas.openxmlformats.org/spreadsheetml/2006/main" count="131" uniqueCount="45">
  <si>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</si>
  <si>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</si>
  <si>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</si>
  <si>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</si>
  <si>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</si>
  <si>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</si>
  <si>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</si>
  <si>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</si>
  <si>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</si>
  <si>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</si>
  <si>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</si>
  <si>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</si>
  <si>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</si>
  <si>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</si>
  <si>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</si>
  <si>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</si>
  <si>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</si>
  <si>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</si>
  <si>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</si>
  <si>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</si>
  <si>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</si>
  <si>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</si>
  <si>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</si>
  <si>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</si>
  <si>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</si>
  <si>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</si>
  <si>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</si>
  <si>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</si>
  <si>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</si>
  <si>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</si>
  <si>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</si>
  <si>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</si>
  <si>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 DE CIENCIAS BÁSICAS</t>
  </si>
  <si>
    <t>AGOSTO-DICIEMBRE 2025</t>
  </si>
  <si>
    <t>MII. ARTEMIO HIDALGO VELASCO</t>
  </si>
  <si>
    <t>Matemáticas Aplicadas a la Administración</t>
  </si>
  <si>
    <t>105-B</t>
  </si>
  <si>
    <t>LADM</t>
  </si>
  <si>
    <t>Fundamentos de Física</t>
  </si>
  <si>
    <t>SE</t>
  </si>
  <si>
    <t>IGEM</t>
  </si>
  <si>
    <t>107-B</t>
  </si>
  <si>
    <t>II</t>
  </si>
  <si>
    <t>I-V</t>
  </si>
  <si>
    <t>I-IV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</si>
</sst>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2" zoomScaleNormal="100" zoomScaleSheetLayoutView="100" zoomScalePageLayoutView="70" workbookViewId="0">
      <selection activeCell="J15" sqref="J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2</v>
      </c>
      <c r="H7" s="4" t="s">
        <v>5</v>
      </c>
      <c r="I7" s="5">
        <v>2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7" t="s">
        <v>35</v>
      </c>
      <c r="C13" s="8" t="s">
        <v>39</v>
      </c>
      <c r="D13" s="8" t="s">
        <v>36</v>
      </c>
      <c r="E13" s="8" t="s">
        <v>37</v>
      </c>
      <c r="F13" s="8">
        <v>14</v>
      </c>
      <c r="G13" s="8"/>
      <c r="H13" s="8">
        <v>0</v>
      </c>
      <c r="I13" s="9">
        <f>(G13+H13)/F13</f>
        <v>0</v>
      </c>
      <c r="J13" s="8">
        <v>0</v>
      </c>
      <c r="K13" s="9">
        <f t="shared" ref="K13:K27" si="0">J13/F13</f>
        <v>0</v>
      </c>
      <c r="L13" s="8"/>
      <c r="M13" s="9">
        <f t="shared" ref="M13:M27" si="1">L13/F13</f>
        <v>0</v>
      </c>
      <c r="N13" s="8"/>
      <c r="O13" s="12"/>
      <c r="P13" s="17"/>
    </row>
    <row r="14" spans="1:16" s="10" customFormat="1" ht="25.5" x14ac:dyDescent="0.2">
      <c r="A14" s="17"/>
      <c r="B14" s="7" t="s">
        <v>38</v>
      </c>
      <c r="C14" s="8" t="s">
        <v>39</v>
      </c>
      <c r="D14" s="8" t="s">
        <v>41</v>
      </c>
      <c r="E14" s="8" t="s">
        <v>40</v>
      </c>
      <c r="F14" s="8">
        <v>24</v>
      </c>
      <c r="G14" s="8"/>
      <c r="H14" s="8">
        <v>0</v>
      </c>
      <c r="I14" s="9">
        <f t="shared" ref="I14" si="2">(G14+H14)/F14</f>
        <v>0</v>
      </c>
      <c r="J14" s="8">
        <v>0</v>
      </c>
      <c r="K14" s="9">
        <f t="shared" si="0"/>
        <v>0</v>
      </c>
      <c r="L14" s="8"/>
      <c r="M14" s="9">
        <f t="shared" si="1"/>
        <v>0</v>
      </c>
      <c r="N14" s="8"/>
      <c r="O14" s="12"/>
      <c r="P14" s="17"/>
    </row>
    <row r="15" spans="1:16" s="10" customFormat="1" x14ac:dyDescent="0.2">
      <c r="A15" s="17"/>
      <c r="B15" s="7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ref="J27" si="3">(F27-SUM(G27:H27))-L27</f>
        <v>38</v>
      </c>
      <c r="K27" s="21">
        <f t="shared" si="0"/>
        <v>1</v>
      </c>
      <c r="L27" s="20">
        <f>SUM(L13:L26)</f>
        <v>0</v>
      </c>
      <c r="M27" s="21">
        <f t="shared" si="1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2" zoomScaleNormal="100" zoomScaleSheetLayoutView="100" zoomScalePageLayoutView="70" workbookViewId="0">
      <selection activeCell="L23" sqref="L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DEPARTAMENTO DE CIENCIAS BÁSICAS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MII. ARTEMIO HIDALGO VELASCO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Matemáticas Aplicadas a la Administración</v>
      </c>
      <c r="C13" s="8" t="s">
        <v>20</v>
      </c>
      <c r="D13" s="8" t="str">
        <f>'1'!D13</f>
        <v>105-B</v>
      </c>
      <c r="E13" s="8" t="str">
        <f>'1'!E13</f>
        <v>LADM</v>
      </c>
      <c r="F13" s="8">
        <f>'1'!F13</f>
        <v>14</v>
      </c>
      <c r="G13" s="8">
        <v>10</v>
      </c>
      <c r="H13" s="8">
        <v>0</v>
      </c>
      <c r="I13" s="9"/>
      <c r="J13" s="8">
        <f t="shared" ref="J13:J27" si="0">(F13-SUM(G13:H13))-L13</f>
        <v>4</v>
      </c>
      <c r="K13" s="9"/>
      <c r="L13" s="8">
        <v>0</v>
      </c>
      <c r="M13" s="9">
        <f t="shared" ref="M13:M27" si="1">L13/F13</f>
        <v>0</v>
      </c>
      <c r="N13" s="8">
        <v>67</v>
      </c>
      <c r="O13" s="12">
        <v>0.71</v>
      </c>
      <c r="P13" s="17"/>
    </row>
    <row r="14" spans="1:16" s="10" customFormat="1" ht="25.5" x14ac:dyDescent="0.2">
      <c r="A14" s="17"/>
      <c r="B14" s="13" t="str">
        <f>'1'!B14</f>
        <v>Fundamentos de Física</v>
      </c>
      <c r="C14" s="8" t="s">
        <v>20</v>
      </c>
      <c r="D14" s="8" t="str">
        <f>'1'!D14</f>
        <v>107-B</v>
      </c>
      <c r="E14" s="8" t="str">
        <f>'1'!E14</f>
        <v>IGEM</v>
      </c>
      <c r="F14" s="8">
        <f>'1'!F14</f>
        <v>24</v>
      </c>
      <c r="G14" s="8">
        <v>21</v>
      </c>
      <c r="H14" s="8">
        <v>0</v>
      </c>
      <c r="I14" s="9"/>
      <c r="J14" s="8">
        <f>(F14-SUM(G14:H14))-L14</f>
        <v>3</v>
      </c>
      <c r="K14" s="9"/>
      <c r="L14" s="8">
        <v>0</v>
      </c>
      <c r="M14" s="9">
        <f t="shared" si="1"/>
        <v>0</v>
      </c>
      <c r="N14" s="8">
        <v>84</v>
      </c>
      <c r="O14" s="12">
        <v>0.83</v>
      </c>
      <c r="P14" s="17"/>
    </row>
    <row r="15" spans="1:16" s="10" customFormat="1" x14ac:dyDescent="0.2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38</v>
      </c>
      <c r="G27" s="20">
        <f>SUM(G13:G26)</f>
        <v>31</v>
      </c>
      <c r="H27" s="20">
        <f>SUM(H13:H26)</f>
        <v>0</v>
      </c>
      <c r="I27" s="21">
        <v>0</v>
      </c>
      <c r="J27" s="20">
        <f t="shared" si="0"/>
        <v>7</v>
      </c>
      <c r="K27" s="21">
        <f t="shared" ref="K27" si="2">J27/F27</f>
        <v>0.18421052631578946</v>
      </c>
      <c r="L27" s="20">
        <f>SUM(L13:L26)</f>
        <v>0</v>
      </c>
      <c r="M27" s="21">
        <f t="shared" si="1"/>
        <v>0</v>
      </c>
      <c r="N27" s="20">
        <f>AVERAGE(N13:N26)</f>
        <v>75.5</v>
      </c>
      <c r="O27" s="22">
        <f>AVERAGE(O13:O26)</f>
        <v>0.77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O15" sqref="O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DEPARTAMENTO DE CIENCIAS BÁSICAS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MII. ARTEMIO HIDALGO VELASCO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Matemáticas Aplicadas a la Administración</v>
      </c>
      <c r="C13" s="8" t="s">
        <v>42</v>
      </c>
      <c r="D13" s="8" t="str">
        <f>'1'!D13</f>
        <v>105-B</v>
      </c>
      <c r="E13" s="8" t="str">
        <f>'1'!E13</f>
        <v>LADM</v>
      </c>
      <c r="F13" s="8">
        <v>14</v>
      </c>
      <c r="G13" s="8">
        <v>13</v>
      </c>
      <c r="H13" s="8">
        <v>0</v>
      </c>
      <c r="I13" s="9"/>
      <c r="J13" s="8">
        <v>0</v>
      </c>
      <c r="K13" s="9">
        <f t="shared" ref="K13:K27" si="0">J13/F13</f>
        <v>0</v>
      </c>
      <c r="L13" s="8">
        <v>0</v>
      </c>
      <c r="M13" s="9">
        <f t="shared" ref="M13:M27" si="1">L13/F13</f>
        <v>0</v>
      </c>
      <c r="N13" s="8">
        <v>73</v>
      </c>
      <c r="O13" s="12">
        <v>0.28999999999999998</v>
      </c>
      <c r="P13" s="17"/>
    </row>
    <row r="14" spans="1:16" s="10" customFormat="1" ht="25.5" x14ac:dyDescent="0.2">
      <c r="A14" s="17"/>
      <c r="B14" s="13" t="str">
        <f>'1'!B14</f>
        <v>Fundamentos de Física</v>
      </c>
      <c r="C14" s="8" t="str">
        <f>'1'!C14</f>
        <v>SE</v>
      </c>
      <c r="D14" s="8" t="str">
        <f>'1'!D14</f>
        <v>107-B</v>
      </c>
      <c r="E14" s="8" t="str">
        <f>'1'!E14</f>
        <v>IGEM</v>
      </c>
      <c r="F14" s="8">
        <v>24</v>
      </c>
      <c r="G14" s="8">
        <v>24</v>
      </c>
      <c r="H14" s="8">
        <v>0</v>
      </c>
      <c r="I14" s="9"/>
      <c r="J14" s="8">
        <f>(F14-SUM(G14:H14))-L14</f>
        <v>0</v>
      </c>
      <c r="K14" s="9">
        <f t="shared" si="0"/>
        <v>0</v>
      </c>
      <c r="L14" s="8">
        <v>0</v>
      </c>
      <c r="M14" s="9">
        <f t="shared" si="1"/>
        <v>0</v>
      </c>
      <c r="N14" s="8">
        <v>96</v>
      </c>
      <c r="O14" s="12">
        <v>0.88</v>
      </c>
      <c r="P14" s="17"/>
    </row>
    <row r="15" spans="1:16" s="10" customFormat="1" x14ac:dyDescent="0.2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38</v>
      </c>
      <c r="G27" s="20">
        <f>SUM(G13:G26)</f>
        <v>37</v>
      </c>
      <c r="H27" s="20">
        <f>SUM(H13:H26)</f>
        <v>0</v>
      </c>
      <c r="I27" s="21">
        <f>SUM(G27:H27)/F27</f>
        <v>0.97368421052631582</v>
      </c>
      <c r="J27" s="20">
        <f t="shared" ref="J27" si="2">(F27-SUM(G27:H27))-L27</f>
        <v>1</v>
      </c>
      <c r="K27" s="21">
        <f t="shared" si="0"/>
        <v>2.6315789473684209E-2</v>
      </c>
      <c r="L27" s="20">
        <f>SUM(L13:L26)</f>
        <v>0</v>
      </c>
      <c r="M27" s="21">
        <f t="shared" si="1"/>
        <v>0</v>
      </c>
      <c r="N27" s="20">
        <f>AVERAGE(N13:N26)</f>
        <v>84.5</v>
      </c>
      <c r="O27" s="22">
        <f>AVERAGE(O13:O26)</f>
        <v>0.58499999999999996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2" zoomScaleNormal="100" zoomScaleSheetLayoutView="100" zoomScalePageLayoutView="70" workbookViewId="0">
      <selection activeCell="O15" sqref="O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DEPARTAMENTO DE CIENCIAS BÁSICAS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MII. ARTEMIO HIDALGO VELASCO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Matemáticas Aplicadas a la Administración</v>
      </c>
      <c r="C13" s="8" t="s">
        <v>43</v>
      </c>
      <c r="D13" s="8" t="str">
        <f>'1'!D13</f>
        <v>105-B</v>
      </c>
      <c r="E13" s="8" t="str">
        <f>'1'!E13</f>
        <v>LADM</v>
      </c>
      <c r="F13" s="8">
        <f>'1'!F13</f>
        <v>14</v>
      </c>
      <c r="G13" s="8">
        <v>9</v>
      </c>
      <c r="H13" s="8">
        <v>4</v>
      </c>
      <c r="I13" s="9">
        <f>(G13+H13)/F13</f>
        <v>0.9285714285714286</v>
      </c>
      <c r="J13" s="8">
        <v>1</v>
      </c>
      <c r="K13" s="9">
        <f t="shared" ref="K13:K27" si="0">J13/F13</f>
        <v>7.1428571428571425E-2</v>
      </c>
      <c r="L13" s="8">
        <v>0</v>
      </c>
      <c r="M13" s="9">
        <v>0</v>
      </c>
      <c r="N13" s="8">
        <v>72</v>
      </c>
      <c r="O13" s="12">
        <v>0.86</v>
      </c>
      <c r="P13" s="17"/>
    </row>
    <row r="14" spans="1:16" s="10" customFormat="1" ht="25.5" x14ac:dyDescent="0.2">
      <c r="A14" s="17"/>
      <c r="B14" s="13" t="str">
        <f>'1'!B14</f>
        <v>Fundamentos de Física</v>
      </c>
      <c r="C14" s="8" t="s">
        <v>44</v>
      </c>
      <c r="D14" s="8" t="str">
        <f>'1'!D14</f>
        <v>107-B</v>
      </c>
      <c r="E14" s="8" t="str">
        <f>'1'!E14</f>
        <v>IGEM</v>
      </c>
      <c r="F14" s="8">
        <f>'1'!F14</f>
        <v>24</v>
      </c>
      <c r="G14" s="8">
        <v>20</v>
      </c>
      <c r="H14" s="8">
        <v>2</v>
      </c>
      <c r="I14" s="9">
        <f t="shared" ref="I14:I26" si="1">(G14+H14)/F14</f>
        <v>0.91666666666666663</v>
      </c>
      <c r="J14" s="8">
        <f>(F14-SUM(G14:H14))-L14</f>
        <v>2</v>
      </c>
      <c r="K14" s="9">
        <f t="shared" si="0"/>
        <v>8.3333333333333329E-2</v>
      </c>
      <c r="L14" s="8">
        <v>0</v>
      </c>
      <c r="M14" s="9">
        <f t="shared" ref="M13:M27" si="2">L14/F14</f>
        <v>0</v>
      </c>
      <c r="N14" s="8">
        <v>78</v>
      </c>
      <c r="O14" s="12">
        <v>0.83</v>
      </c>
      <c r="P14" s="17"/>
    </row>
    <row r="15" spans="1:16" s="10" customFormat="1" x14ac:dyDescent="0.2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38</v>
      </c>
      <c r="G27" s="20">
        <f>SUM(G13:G26)</f>
        <v>29</v>
      </c>
      <c r="H27" s="20">
        <f>SUM(H13:H26)</f>
        <v>6</v>
      </c>
      <c r="I27" s="21">
        <f>SUM(G27:H27)/F27</f>
        <v>0.92105263157894735</v>
      </c>
      <c r="J27" s="20">
        <f t="shared" ref="J13:J27" si="3">(F27-SUM(G27:H27))-L27</f>
        <v>3</v>
      </c>
      <c r="K27" s="21">
        <f t="shared" si="0"/>
        <v>7.8947368421052627E-2</v>
      </c>
      <c r="L27" s="20">
        <f>SUM(L13:L26)</f>
        <v>0</v>
      </c>
      <c r="M27" s="21">
        <f t="shared" si="2"/>
        <v>0</v>
      </c>
      <c r="N27" s="20">
        <f>AVERAGE(N13:N26)</f>
        <v>75</v>
      </c>
      <c r="O27" s="22">
        <f>AVERAGE(O13:O26)</f>
        <v>0.84499999999999997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ING ARTEMIO</cp:lastModifiedBy>
  <cp:revision/>
  <cp:lastPrinted>2025-07-02T21:33:58Z</cp:lastPrinted>
  <dcterms:created xsi:type="dcterms:W3CDTF">2021-11-22T14:45:25Z</dcterms:created>
  <dcterms:modified xsi:type="dcterms:W3CDTF">2025-12-15T17:14:50Z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