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Reporte 3\"/>
    </mc:Choice>
  </mc:AlternateContent>
  <xr:revisionPtr revIDLastSave="0" documentId="13_ncr:1_{B496F230-4329-4899-B5ED-0064EB9467C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M19" i="30"/>
  <c r="I18" i="30"/>
  <c r="J17" i="30"/>
  <c r="K17" i="30" s="1"/>
  <c r="M16" i="30"/>
  <c r="E16" i="30"/>
  <c r="M15" i="30"/>
  <c r="E15" i="30"/>
  <c r="I14" i="30"/>
  <c r="E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<sst xmlns="http://schemas.openxmlformats.org/spreadsheetml/2006/main" count="161" uniqueCount="48">
  <si>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</si>
  <si>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</si>
  <si>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</si>
  <si>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</si>
  <si>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</si>
  <si>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</si>
  <si>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</si>
  <si>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</si>
  <si>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</si>
  <si>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</si>
  <si>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</si>
  <si>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</si>
  <si>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</si>
  <si>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</si>
  <si>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</si>
  <si>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</si>
  <si>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</si>
  <si>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</si>
  <si>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</si>
  <si>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</si>
  <si>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</si>
  <si>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</si>
  <si>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</si>
  <si>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</si>
  <si>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</si>
  <si>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</si>
  <si>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</si>
  <si>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</si>
  <si>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</si>
  <si>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</si>
  <si>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</si>
  <si>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</si>
  <si>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</si>
  <si>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</si>
  <si>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</si>
  <si>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</si>
  <si>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</si>
  <si>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</si>
  <si>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</si>
  <si>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</si>
  <si>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</si>
  <si>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</si>
  <si>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</si>
  <si>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</si>
  <si>
    <t>II</t>
  </si>
  <si>
    <t>SE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</si>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</sst>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44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28</v>
      </c>
      <c r="H13" s="8">
        <v>0</v>
      </c>
      <c r="I13" s="9">
        <f>(G13+H13)/F13</f>
        <v>0.96551724137931039</v>
      </c>
      <c r="J13" s="8">
        <f t="shared" ref="J13:J27" si="0">(F13-SUM(G13:H13))-L13</f>
        <v>1</v>
      </c>
      <c r="K13" s="9">
        <f t="shared" ref="K13:K27" si="1">J13/F13</f>
        <v>3.4482758620689655E-2</v>
      </c>
      <c r="L13" s="8"/>
      <c r="M13" s="9">
        <f t="shared" ref="M13:M27" si="2">L13/F13</f>
        <v>0</v>
      </c>
      <c r="N13" s="8">
        <v>80</v>
      </c>
      <c r="O13" s="12">
        <v>0.93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44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34</v>
      </c>
      <c r="H14" s="8">
        <v>0</v>
      </c>
      <c r="I14" s="9">
        <f t="shared" ref="I14:I26" si="3">(G14+H14)/F14</f>
        <v>0.97142857142857142</v>
      </c>
      <c r="J14" s="8">
        <f>(F14-SUM(G14:H14))-L14</f>
        <v>1</v>
      </c>
      <c r="K14" s="9">
        <f t="shared" si="1"/>
        <v>2.8571428571428571E-2</v>
      </c>
      <c r="L14" s="8"/>
      <c r="M14" s="9">
        <f t="shared" si="2"/>
        <v>0</v>
      </c>
      <c r="N14" s="8">
        <v>81</v>
      </c>
      <c r="O14" s="12">
        <v>0.28999999999999998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44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95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45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66</v>
      </c>
      <c r="H27" s="20">
        <f>SUM(H13:H26)</f>
        <v>0</v>
      </c>
      <c r="I27" s="21">
        <f>SUM(G27:H27)/F27</f>
        <v>0.86842105263157898</v>
      </c>
      <c r="J27" s="20">
        <f t="shared" si="0"/>
        <v>10</v>
      </c>
      <c r="K27" s="21">
        <f t="shared" si="1"/>
        <v>0.13157894736842105</v>
      </c>
      <c r="L27" s="20">
        <f>SUM(L13:L26)</f>
        <v>0</v>
      </c>
      <c r="M27" s="21">
        <f t="shared" si="2"/>
        <v>0</v>
      </c>
      <c r="N27" s="20">
        <f>AVERAGE(N13:N26)</f>
        <v>85.333333333333329</v>
      </c>
      <c r="O27" s="22">
        <f>AVERAGE(O13:O26)</f>
        <v>0.57333333333333336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3" zoomScaleNormal="100" zoomScaleSheetLayoutView="100" zoomScalePageLayoutView="70" workbookViewId="0">
      <selection activeCell="C18" sqref="C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">
        <v>35</v>
      </c>
      <c r="C13" s="8" t="s">
        <v>46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21</v>
      </c>
      <c r="H13" s="8">
        <v>0</v>
      </c>
      <c r="I13" s="9">
        <f>(G13+H13)/F13</f>
        <v>0.72413793103448276</v>
      </c>
      <c r="J13" s="8">
        <f t="shared" ref="J13:J27" si="0">(F13-SUM(G13:H13))-L13</f>
        <v>8</v>
      </c>
      <c r="K13" s="9">
        <f t="shared" ref="K13:K27" si="1">J13/F13</f>
        <v>0.27586206896551724</v>
      </c>
      <c r="L13" s="8"/>
      <c r="M13" s="9">
        <f t="shared" ref="M13:M27" si="2">L13/F13</f>
        <v>0</v>
      </c>
      <c r="N13" s="8">
        <v>63</v>
      </c>
      <c r="O13" s="12">
        <v>0.72</v>
      </c>
      <c r="P13" s="17"/>
    </row>
    <row r="14" spans="1:16" s="10" customFormat="1" ht="25" x14ac:dyDescent="0.25">
      <c r="A14" s="17"/>
      <c r="B14" s="13" t="s">
        <v>35</v>
      </c>
      <c r="C14" s="8" t="s">
        <v>47</v>
      </c>
      <c r="D14" s="8" t="s">
        <v>36</v>
      </c>
      <c r="E14" s="8" t="str">
        <f>'1'!E14</f>
        <v>IINF</v>
      </c>
      <c r="F14" s="8">
        <v>29</v>
      </c>
      <c r="G14" s="8">
        <v>23</v>
      </c>
      <c r="H14" s="8">
        <v>0</v>
      </c>
      <c r="I14" s="9">
        <f t="shared" ref="I14:I26" si="3">(G14+H14)/F14</f>
        <v>0.7931034482758621</v>
      </c>
      <c r="J14" s="8">
        <f>(F14-SUM(G14:H14))-L14</f>
        <v>6</v>
      </c>
      <c r="K14" s="9">
        <f t="shared" si="1"/>
        <v>0.20689655172413793</v>
      </c>
      <c r="L14" s="8"/>
      <c r="M14" s="9">
        <f t="shared" si="2"/>
        <v>0</v>
      </c>
      <c r="N14" s="8">
        <v>67</v>
      </c>
      <c r="O14" s="12">
        <v>0.79</v>
      </c>
      <c r="P14" s="17"/>
    </row>
    <row r="15" spans="1:16" s="10" customFormat="1" ht="25" x14ac:dyDescent="0.25">
      <c r="A15" s="17"/>
      <c r="B15" s="13" t="s">
        <v>37</v>
      </c>
      <c r="C15" s="8" t="s">
        <v>46</v>
      </c>
      <c r="D15" s="8" t="s">
        <v>38</v>
      </c>
      <c r="E15" s="8" t="str">
        <f>'1'!E15</f>
        <v>IINF</v>
      </c>
      <c r="F15" s="8"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:J26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63</v>
      </c>
      <c r="O15" s="12">
        <v>0.74</v>
      </c>
      <c r="P15" s="17"/>
    </row>
    <row r="16" spans="1:16" s="10" customFormat="1" ht="25" x14ac:dyDescent="0.25">
      <c r="A16" s="17"/>
      <c r="B16" s="13" t="s">
        <v>37</v>
      </c>
      <c r="C16" s="8" t="s">
        <v>47</v>
      </c>
      <c r="D16" s="8" t="s">
        <v>38</v>
      </c>
      <c r="E16" s="8" t="str">
        <f>'1'!E16</f>
        <v>IINF</v>
      </c>
      <c r="F16" s="8">
        <v>35</v>
      </c>
      <c r="G16" s="8">
        <v>26</v>
      </c>
      <c r="H16" s="8">
        <v>0</v>
      </c>
      <c r="I16" s="9">
        <f t="shared" si="3"/>
        <v>0.74285714285714288</v>
      </c>
      <c r="J16" s="8">
        <f t="shared" si="4"/>
        <v>9</v>
      </c>
      <c r="K16" s="9">
        <f t="shared" si="1"/>
        <v>0.25714285714285712</v>
      </c>
      <c r="L16" s="8"/>
      <c r="M16" s="9">
        <f t="shared" si="2"/>
        <v>0</v>
      </c>
      <c r="N16" s="8">
        <v>63</v>
      </c>
      <c r="O16" s="12">
        <v>0.74</v>
      </c>
      <c r="P16" s="17"/>
    </row>
    <row r="17" spans="1:16" s="10" customFormat="1" ht="25" x14ac:dyDescent="0.25">
      <c r="A17" s="17"/>
      <c r="B17" s="13" t="s">
        <v>39</v>
      </c>
      <c r="C17" s="8" t="s">
        <v>46</v>
      </c>
      <c r="D17" s="8" t="s">
        <v>40</v>
      </c>
      <c r="E17" s="8" t="s">
        <v>43</v>
      </c>
      <c r="F17" s="8">
        <v>4</v>
      </c>
      <c r="G17" s="8">
        <v>4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90</v>
      </c>
      <c r="O17" s="12">
        <v>0.5</v>
      </c>
      <c r="P17" s="17"/>
    </row>
    <row r="18" spans="1:16" s="10" customFormat="1" ht="25" x14ac:dyDescent="0.25">
      <c r="A18" s="17"/>
      <c r="B18" s="13" t="s">
        <v>41</v>
      </c>
      <c r="C18" s="8" t="s">
        <v>44</v>
      </c>
      <c r="D18" s="8" t="s">
        <v>42</v>
      </c>
      <c r="E18" s="8" t="s">
        <v>43</v>
      </c>
      <c r="F18" s="8">
        <v>8</v>
      </c>
      <c r="G18" s="8">
        <v>8</v>
      </c>
      <c r="H18" s="8">
        <v>0</v>
      </c>
      <c r="I18" s="9">
        <f t="shared" si="3"/>
        <v>1</v>
      </c>
      <c r="J18" s="8">
        <f t="shared" si="4"/>
        <v>0</v>
      </c>
      <c r="K18" s="9">
        <f t="shared" si="1"/>
        <v>0</v>
      </c>
      <c r="L18" s="8"/>
      <c r="M18" s="9">
        <f t="shared" si="2"/>
        <v>0</v>
      </c>
      <c r="N18" s="8">
        <v>90</v>
      </c>
      <c r="O18" s="12">
        <v>0.75</v>
      </c>
      <c r="P18" s="17"/>
    </row>
    <row r="19" spans="1:16" s="10" customFormat="1" ht="25" x14ac:dyDescent="0.25">
      <c r="A19" s="17"/>
      <c r="B19" s="13" t="s">
        <v>41</v>
      </c>
      <c r="C19" s="8" t="s">
        <v>46</v>
      </c>
      <c r="D19" s="8" t="s">
        <v>42</v>
      </c>
      <c r="E19" s="8" t="s">
        <v>43</v>
      </c>
      <c r="F19" s="8">
        <v>8</v>
      </c>
      <c r="G19" s="8">
        <v>8</v>
      </c>
      <c r="H19" s="8">
        <v>0</v>
      </c>
      <c r="I19" s="9">
        <f t="shared" si="3"/>
        <v>1</v>
      </c>
      <c r="J19" s="8">
        <f t="shared" si="4"/>
        <v>0</v>
      </c>
      <c r="K19" s="9">
        <f t="shared" si="1"/>
        <v>0</v>
      </c>
      <c r="L19" s="8"/>
      <c r="M19" s="9">
        <f t="shared" si="2"/>
        <v>0</v>
      </c>
      <c r="N19" s="8">
        <v>91</v>
      </c>
      <c r="O19" s="12">
        <v>0.25</v>
      </c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148</v>
      </c>
      <c r="G27" s="20">
        <f>SUM(G13:G26)</f>
        <v>116</v>
      </c>
      <c r="H27" s="20">
        <f>SUM(H13:H26)</f>
        <v>0</v>
      </c>
      <c r="I27" s="21">
        <f>SUM(G27:H27)/F27</f>
        <v>0.78378378378378377</v>
      </c>
      <c r="J27" s="20">
        <f t="shared" si="0"/>
        <v>32</v>
      </c>
      <c r="K27" s="21">
        <f t="shared" si="1"/>
        <v>0.21621621621621623</v>
      </c>
      <c r="L27" s="20">
        <f>SUM(L13:L26)</f>
        <v>0</v>
      </c>
      <c r="M27" s="21">
        <f t="shared" si="2"/>
        <v>0</v>
      </c>
      <c r="N27" s="20">
        <f>AVERAGE(N13:N26)</f>
        <v>75.285714285714292</v>
      </c>
      <c r="O27" s="22">
        <f>AVERAGE(O13:O26)</f>
        <v>0.64142857142857146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2025-11-25T16:13:47Z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