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veli\OneDrive\Desktop\Planeaciones agosto-dic2025\"/>
    </mc:Choice>
  </mc:AlternateContent>
  <xr:revisionPtr revIDLastSave="0" documentId="13_ncr:1_{CD223125-421F-45E5-A336-D526A8872C32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1" sheetId="26" r:id="rId1"/>
    <sheet name="2" sheetId="27" r:id="rId2"/>
    <sheet name="3" sheetId="30" r:id="rId3"/>
    <sheet name="Final" sheetId="31" r:id="rId4"/>
  </sheets>
  <definedNames>
    <definedName name="_xlnm.Print_Area" localSheetId="0">'1'!$A$1:$P$30</definedName>
    <definedName name="_xlnm.Print_Area" localSheetId="1">'2'!$A$1:$P$31</definedName>
    <definedName name="_xlnm.Print_Area" localSheetId="2">'3'!$A$1:$P$31</definedName>
    <definedName name="_xlnm.Print_Area" localSheetId="3">Final!$B$3:$O$30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30" l="1"/>
  <c r="J14" i="30"/>
  <c r="I14" i="30"/>
  <c r="E14" i="30"/>
  <c r="J14" i="27"/>
  <c r="K14" i="27" s="1"/>
  <c r="I14" i="27"/>
  <c r="K13" i="26" l="1"/>
  <c r="K14" i="26"/>
  <c r="J13" i="26"/>
  <c r="J14" i="26"/>
  <c r="I13" i="26"/>
  <c r="I14" i="26"/>
  <c r="O27" i="31"/>
  <c r="N27" i="31"/>
  <c r="L27" i="31"/>
  <c r="H27" i="31"/>
  <c r="G27" i="31"/>
  <c r="F26" i="31"/>
  <c r="J26" i="31" s="1"/>
  <c r="K26" i="31" s="1"/>
  <c r="E26" i="31"/>
  <c r="D26" i="31"/>
  <c r="C26" i="31"/>
  <c r="B26" i="31"/>
  <c r="F25" i="31"/>
  <c r="J25" i="31" s="1"/>
  <c r="K25" i="31" s="1"/>
  <c r="E25" i="31"/>
  <c r="D25" i="31"/>
  <c r="C25" i="31"/>
  <c r="B25" i="31"/>
  <c r="F24" i="31"/>
  <c r="M24" i="31" s="1"/>
  <c r="E24" i="31"/>
  <c r="D24" i="31"/>
  <c r="C24" i="31"/>
  <c r="B24" i="31"/>
  <c r="F23" i="31"/>
  <c r="M23" i="31" s="1"/>
  <c r="E23" i="31"/>
  <c r="D23" i="31"/>
  <c r="C23" i="31"/>
  <c r="B23" i="31"/>
  <c r="F22" i="31"/>
  <c r="J22" i="31" s="1"/>
  <c r="K22" i="31" s="1"/>
  <c r="E22" i="31"/>
  <c r="D22" i="31"/>
  <c r="C22" i="31"/>
  <c r="B22" i="31"/>
  <c r="F21" i="31"/>
  <c r="J21" i="31" s="1"/>
  <c r="K21" i="31" s="1"/>
  <c r="E21" i="31"/>
  <c r="D21" i="31"/>
  <c r="C21" i="31"/>
  <c r="B21" i="31"/>
  <c r="F20" i="31"/>
  <c r="M20" i="31" s="1"/>
  <c r="E20" i="31"/>
  <c r="D20" i="31"/>
  <c r="C20" i="31"/>
  <c r="B20" i="31"/>
  <c r="F19" i="31"/>
  <c r="M19" i="31" s="1"/>
  <c r="E19" i="31"/>
  <c r="D19" i="31"/>
  <c r="C19" i="31"/>
  <c r="B19" i="31"/>
  <c r="F18" i="31"/>
  <c r="I18" i="31" s="1"/>
  <c r="E18" i="31"/>
  <c r="D18" i="31"/>
  <c r="C18" i="31"/>
  <c r="B18" i="31"/>
  <c r="F17" i="31"/>
  <c r="M17" i="31" s="1"/>
  <c r="E17" i="31"/>
  <c r="D17" i="31"/>
  <c r="C17" i="31"/>
  <c r="B17" i="31"/>
  <c r="F16" i="31"/>
  <c r="M16" i="31" s="1"/>
  <c r="E16" i="31"/>
  <c r="D16" i="31"/>
  <c r="C16" i="31"/>
  <c r="B16" i="31"/>
  <c r="F15" i="31"/>
  <c r="M15" i="31" s="1"/>
  <c r="E15" i="31"/>
  <c r="D15" i="31"/>
  <c r="C15" i="31"/>
  <c r="B15" i="31"/>
  <c r="F14" i="31"/>
  <c r="I14" i="31" s="1"/>
  <c r="E14" i="31"/>
  <c r="D14" i="31"/>
  <c r="C14" i="31"/>
  <c r="B14" i="31"/>
  <c r="M13" i="31"/>
  <c r="O28" i="30"/>
  <c r="N28" i="30"/>
  <c r="L28" i="30"/>
  <c r="H28" i="30"/>
  <c r="G28" i="30"/>
  <c r="F27" i="30"/>
  <c r="J27" i="30" s="1"/>
  <c r="K27" i="30" s="1"/>
  <c r="E27" i="30"/>
  <c r="D27" i="30"/>
  <c r="C27" i="30"/>
  <c r="B27" i="30"/>
  <c r="F26" i="30"/>
  <c r="J26" i="30" s="1"/>
  <c r="K26" i="30" s="1"/>
  <c r="E26" i="30"/>
  <c r="D26" i="30"/>
  <c r="C26" i="30"/>
  <c r="B26" i="30"/>
  <c r="F25" i="30"/>
  <c r="M25" i="30" s="1"/>
  <c r="E25" i="30"/>
  <c r="D25" i="30"/>
  <c r="C25" i="30"/>
  <c r="B25" i="30"/>
  <c r="F24" i="30"/>
  <c r="M24" i="30" s="1"/>
  <c r="E24" i="30"/>
  <c r="D24" i="30"/>
  <c r="C24" i="30"/>
  <c r="B24" i="30"/>
  <c r="F23" i="30"/>
  <c r="I23" i="30" s="1"/>
  <c r="E23" i="30"/>
  <c r="D23" i="30"/>
  <c r="C23" i="30"/>
  <c r="B23" i="30"/>
  <c r="F22" i="30"/>
  <c r="J22" i="30" s="1"/>
  <c r="K22" i="30" s="1"/>
  <c r="E22" i="30"/>
  <c r="D22" i="30"/>
  <c r="C22" i="30"/>
  <c r="B22" i="30"/>
  <c r="F21" i="30"/>
  <c r="M21" i="30" s="1"/>
  <c r="E21" i="30"/>
  <c r="D21" i="30"/>
  <c r="C21" i="30"/>
  <c r="B21" i="30"/>
  <c r="F20" i="30"/>
  <c r="M20" i="30" s="1"/>
  <c r="E20" i="30"/>
  <c r="D20" i="30"/>
  <c r="C20" i="30"/>
  <c r="B20" i="30"/>
  <c r="F19" i="30"/>
  <c r="I19" i="30" s="1"/>
  <c r="E19" i="30"/>
  <c r="D19" i="30"/>
  <c r="C19" i="30"/>
  <c r="B19" i="30"/>
  <c r="F18" i="30"/>
  <c r="J18" i="30" s="1"/>
  <c r="K18" i="30" s="1"/>
  <c r="E18" i="30"/>
  <c r="D18" i="30"/>
  <c r="C18" i="30"/>
  <c r="B18" i="30"/>
  <c r="F17" i="30"/>
  <c r="M17" i="30" s="1"/>
  <c r="E17" i="30"/>
  <c r="D17" i="30"/>
  <c r="B17" i="30"/>
  <c r="F16" i="30"/>
  <c r="M16" i="30" s="1"/>
  <c r="E16" i="30"/>
  <c r="D16" i="30"/>
  <c r="B16" i="30"/>
  <c r="F15" i="30"/>
  <c r="I15" i="30" s="1"/>
  <c r="E15" i="30"/>
  <c r="D15" i="30"/>
  <c r="B15" i="30"/>
  <c r="F13" i="30"/>
  <c r="E13" i="30"/>
  <c r="D13" i="30"/>
  <c r="C9" i="30"/>
  <c r="M7" i="30"/>
  <c r="I7" i="30"/>
  <c r="F7" i="30"/>
  <c r="F5" i="30"/>
  <c r="C9" i="27"/>
  <c r="F5" i="27"/>
  <c r="M7" i="27"/>
  <c r="I7" i="27"/>
  <c r="F7" i="27"/>
  <c r="B15" i="27"/>
  <c r="D15" i="27"/>
  <c r="E15" i="27"/>
  <c r="F15" i="27"/>
  <c r="M15" i="27" s="1"/>
  <c r="B16" i="27"/>
  <c r="D16" i="27"/>
  <c r="E16" i="27"/>
  <c r="F16" i="27"/>
  <c r="J16" i="27" s="1"/>
  <c r="K16" i="27" s="1"/>
  <c r="B17" i="27"/>
  <c r="D17" i="27"/>
  <c r="E17" i="27"/>
  <c r="F17" i="27"/>
  <c r="I17" i="27" s="1"/>
  <c r="B18" i="27"/>
  <c r="C18" i="27"/>
  <c r="D18" i="27"/>
  <c r="E18" i="27"/>
  <c r="F18" i="27"/>
  <c r="J18" i="27" s="1"/>
  <c r="K18" i="27" s="1"/>
  <c r="B19" i="27"/>
  <c r="C19" i="27"/>
  <c r="D19" i="27"/>
  <c r="E19" i="27"/>
  <c r="F19" i="27"/>
  <c r="M19" i="27" s="1"/>
  <c r="B20" i="27"/>
  <c r="C20" i="27"/>
  <c r="D20" i="27"/>
  <c r="E20" i="27"/>
  <c r="F20" i="27"/>
  <c r="I20" i="27" s="1"/>
  <c r="B21" i="27"/>
  <c r="C21" i="27"/>
  <c r="D21" i="27"/>
  <c r="E21" i="27"/>
  <c r="F21" i="27"/>
  <c r="J21" i="27" s="1"/>
  <c r="K21" i="27" s="1"/>
  <c r="B22" i="27"/>
  <c r="C22" i="27"/>
  <c r="D22" i="27"/>
  <c r="E22" i="27"/>
  <c r="F22" i="27"/>
  <c r="J22" i="27" s="1"/>
  <c r="K22" i="27" s="1"/>
  <c r="B23" i="27"/>
  <c r="C23" i="27"/>
  <c r="D23" i="27"/>
  <c r="E23" i="27"/>
  <c r="F23" i="27"/>
  <c r="J23" i="27" s="1"/>
  <c r="K23" i="27" s="1"/>
  <c r="B24" i="27"/>
  <c r="C24" i="27"/>
  <c r="D24" i="27"/>
  <c r="E24" i="27"/>
  <c r="F24" i="27"/>
  <c r="M24" i="27" s="1"/>
  <c r="B25" i="27"/>
  <c r="C25" i="27"/>
  <c r="D25" i="27"/>
  <c r="E25" i="27"/>
  <c r="F25" i="27"/>
  <c r="J25" i="27" s="1"/>
  <c r="K25" i="27" s="1"/>
  <c r="B26" i="27"/>
  <c r="C26" i="27"/>
  <c r="D26" i="27"/>
  <c r="E26" i="27"/>
  <c r="F26" i="27"/>
  <c r="J26" i="27" s="1"/>
  <c r="K26" i="27" s="1"/>
  <c r="B27" i="27"/>
  <c r="C27" i="27"/>
  <c r="D27" i="27"/>
  <c r="E27" i="27"/>
  <c r="F27" i="27"/>
  <c r="I27" i="27" s="1"/>
  <c r="D13" i="27"/>
  <c r="E13" i="27"/>
  <c r="F13" i="27"/>
  <c r="J13" i="27" s="1"/>
  <c r="K13" i="27" s="1"/>
  <c r="O28" i="27"/>
  <c r="N28" i="27"/>
  <c r="L28" i="27"/>
  <c r="H28" i="27"/>
  <c r="G28" i="27"/>
  <c r="O27" i="26"/>
  <c r="N27" i="26"/>
  <c r="L27" i="26"/>
  <c r="H27" i="26"/>
  <c r="G27" i="26"/>
  <c r="F27" i="26"/>
  <c r="M26" i="26"/>
  <c r="J26" i="26"/>
  <c r="K26" i="26" s="1"/>
  <c r="I26" i="26"/>
  <c r="M25" i="26"/>
  <c r="J25" i="26"/>
  <c r="K25" i="26" s="1"/>
  <c r="I25" i="26"/>
  <c r="M24" i="26"/>
  <c r="J24" i="26"/>
  <c r="K24" i="26" s="1"/>
  <c r="I24" i="26"/>
  <c r="M23" i="26"/>
  <c r="J23" i="26"/>
  <c r="K23" i="26" s="1"/>
  <c r="I23" i="26"/>
  <c r="M22" i="26"/>
  <c r="J22" i="26"/>
  <c r="K22" i="26" s="1"/>
  <c r="I22" i="26"/>
  <c r="M21" i="26"/>
  <c r="J21" i="26"/>
  <c r="K21" i="26" s="1"/>
  <c r="I21" i="26"/>
  <c r="M20" i="26"/>
  <c r="J20" i="26"/>
  <c r="K20" i="26" s="1"/>
  <c r="I20" i="26"/>
  <c r="M19" i="26"/>
  <c r="J19" i="26"/>
  <c r="K19" i="26" s="1"/>
  <c r="I19" i="26"/>
  <c r="M18" i="26"/>
  <c r="J18" i="26"/>
  <c r="K18" i="26" s="1"/>
  <c r="I18" i="26"/>
  <c r="M17" i="26"/>
  <c r="J17" i="26"/>
  <c r="K17" i="26" s="1"/>
  <c r="I17" i="26"/>
  <c r="M16" i="26"/>
  <c r="J16" i="26"/>
  <c r="K16" i="26" s="1"/>
  <c r="I16" i="26"/>
  <c r="M15" i="26"/>
  <c r="J15" i="26"/>
  <c r="K15" i="26" s="1"/>
  <c r="I15" i="26"/>
  <c r="M13" i="26"/>
  <c r="M18" i="27" l="1"/>
  <c r="M22" i="27"/>
  <c r="J24" i="31"/>
  <c r="K24" i="31" s="1"/>
  <c r="J20" i="27"/>
  <c r="K20" i="27" s="1"/>
  <c r="I15" i="27"/>
  <c r="M23" i="27"/>
  <c r="J27" i="27"/>
  <c r="K27" i="27" s="1"/>
  <c r="J16" i="30"/>
  <c r="K16" i="30" s="1"/>
  <c r="I25" i="27"/>
  <c r="J20" i="30"/>
  <c r="K20" i="30" s="1"/>
  <c r="M16" i="27"/>
  <c r="M21" i="27"/>
  <c r="M25" i="27"/>
  <c r="I15" i="31"/>
  <c r="J17" i="27"/>
  <c r="K17" i="27" s="1"/>
  <c r="M20" i="27"/>
  <c r="I24" i="27"/>
  <c r="J24" i="30"/>
  <c r="K24" i="30" s="1"/>
  <c r="I20" i="31"/>
  <c r="I23" i="31"/>
  <c r="M27" i="26"/>
  <c r="I16" i="27"/>
  <c r="J24" i="27"/>
  <c r="K24" i="27" s="1"/>
  <c r="J23" i="31"/>
  <c r="K23" i="31" s="1"/>
  <c r="J15" i="31"/>
  <c r="K15" i="31" s="1"/>
  <c r="J27" i="26"/>
  <c r="K27" i="26" s="1"/>
  <c r="J15" i="27"/>
  <c r="K15" i="27" s="1"/>
  <c r="I19" i="27"/>
  <c r="M27" i="27"/>
  <c r="J15" i="30"/>
  <c r="K15" i="30" s="1"/>
  <c r="J19" i="30"/>
  <c r="K19" i="30" s="1"/>
  <c r="J23" i="30"/>
  <c r="K23" i="30" s="1"/>
  <c r="J14" i="31"/>
  <c r="K14" i="31" s="1"/>
  <c r="I19" i="31"/>
  <c r="J19" i="27"/>
  <c r="K19" i="27" s="1"/>
  <c r="I23" i="27"/>
  <c r="M26" i="27"/>
  <c r="I17" i="30"/>
  <c r="I21" i="30"/>
  <c r="I25" i="30"/>
  <c r="J18" i="31"/>
  <c r="K18" i="31" s="1"/>
  <c r="J19" i="31"/>
  <c r="K19" i="31" s="1"/>
  <c r="M13" i="27"/>
  <c r="M17" i="27"/>
  <c r="I21" i="27"/>
  <c r="F28" i="30"/>
  <c r="J28" i="30" s="1"/>
  <c r="K28" i="30" s="1"/>
  <c r="I16" i="30"/>
  <c r="I20" i="30"/>
  <c r="I24" i="30"/>
  <c r="I16" i="31"/>
  <c r="I24" i="31"/>
  <c r="M21" i="31"/>
  <c r="M25" i="31"/>
  <c r="I13" i="31"/>
  <c r="M14" i="31"/>
  <c r="J16" i="31"/>
  <c r="K16" i="31" s="1"/>
  <c r="I17" i="31"/>
  <c r="M18" i="31"/>
  <c r="J20" i="31"/>
  <c r="K20" i="31" s="1"/>
  <c r="I21" i="31"/>
  <c r="M22" i="31"/>
  <c r="I25" i="31"/>
  <c r="M26" i="31"/>
  <c r="J13" i="31"/>
  <c r="K13" i="31" s="1"/>
  <c r="J17" i="31"/>
  <c r="K17" i="31" s="1"/>
  <c r="I22" i="31"/>
  <c r="I26" i="31"/>
  <c r="F27" i="31"/>
  <c r="I27" i="26"/>
  <c r="M13" i="30"/>
  <c r="M18" i="30"/>
  <c r="M22" i="30"/>
  <c r="M26" i="30"/>
  <c r="I13" i="30"/>
  <c r="M15" i="30"/>
  <c r="J17" i="30"/>
  <c r="K17" i="30" s="1"/>
  <c r="I18" i="30"/>
  <c r="M19" i="30"/>
  <c r="J21" i="30"/>
  <c r="K21" i="30" s="1"/>
  <c r="I22" i="30"/>
  <c r="M23" i="30"/>
  <c r="J25" i="30"/>
  <c r="K25" i="30" s="1"/>
  <c r="I26" i="30"/>
  <c r="M27" i="30"/>
  <c r="J13" i="30"/>
  <c r="K13" i="30" s="1"/>
  <c r="I27" i="30"/>
  <c r="I22" i="27"/>
  <c r="I26" i="27"/>
  <c r="I18" i="27"/>
  <c r="F28" i="27"/>
  <c r="J28" i="27" s="1"/>
  <c r="K28" i="27" s="1"/>
  <c r="I13" i="27"/>
  <c r="M28" i="30" l="1"/>
  <c r="I28" i="30"/>
  <c r="J27" i="31"/>
  <c r="K27" i="31" s="1"/>
  <c r="I27" i="31"/>
  <c r="M27" i="31"/>
  <c r="I28" i="27"/>
  <c r="M28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<sst xmlns="http://schemas.openxmlformats.org/spreadsheetml/2006/main" count="149" uniqueCount="50">
  <si>
    <t>SUBDIRECCIÓN ACADÉMICA</t>
  </si>
  <si>
    <t>DIVISIÓN DE INGENIERÍA</t>
  </si>
  <si>
    <t>Reporte No.</t>
  </si>
  <si>
    <t>1°</t>
  </si>
  <si>
    <t>Grupos Atendidos:</t>
  </si>
  <si>
    <t>Asig. dif.</t>
  </si>
  <si>
    <t>Periodo Escolar:</t>
  </si>
  <si>
    <t>PROFESOR (A):</t>
  </si>
  <si>
    <t>ASIGNATURA</t>
  </si>
  <si>
    <t>UNI.</t>
  </si>
  <si>
    <t>SEM.</t>
  </si>
  <si>
    <t>CARRERA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</si>
  <si>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</si>
  <si>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</si>
  <si>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</si>
  <si>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</si>
  <si>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</si>
  <si>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</si>
  <si>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</si>
  <si>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</si>
  <si>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</si>
  <si>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EP</t>
  </si>
  <si>
    <t>ES</t>
  </si>
  <si>
    <t>TOTAL</t>
  </si>
  <si>
    <t>-</t>
  </si>
  <si>
    <t>A= Total de alumnos(as) por materia
B= no. De alumnos(as) que alcanzaron las competencias (EP= evaluación de primera oportunidad, ES= evaluación de segunda oportunidad) 
C= % de estudiantes que alcanzaron las competencias por unidad o unidades temáticas en ambas oportunidades (EP+ES). Solamente en el reporte final
D= no. De alumnos(as) que no alcanzaron las competencias en evaluación de primera oportunidad o en su caso en ambas oportunidades  
E= % de alumnos(as) que no alcanzaron las competencias por unidad o unidades temáticas para el reporte final.  
F= No. de estudiantes que desertaron en la materia. 
G= % de estudiantes que desertaron en la materia, tomando como deserción cuando al estudiante se da de baja de la materia o baja definitiva durante el ciclo escolar.
H=Calificación promedio de todos los estudiantes inscritos en el grupo del curso
I= Porcentaje de todos los estudiantes que igualan o superan la calificación promedio.</t>
  </si>
  <si>
    <t>2°</t>
  </si>
  <si>
    <r>
      <t xml:space="preserve">Dirección de Institutos Tecnológicos Descentralizados - Grupo Multisitios 1
Instituto Tecnológico Superior de San Andrés Tuxtla
</t>
    </r>
    <r>
      <rPr>
        <b/>
        <sz val="14"/>
        <color rgb="FF002060"/>
        <rFont val="Arial"/>
        <family val="2"/>
      </rPr>
      <t>1er. Reporte Parcial del Semestre de Docencia
Rev. Junio 2025</t>
    </r>
  </si>
  <si>
    <r>
      <t xml:space="preserve">Dirección de Institutos Tecnológicos Descentralizados - Grupo Multisitios 1
Instituto Tecnológico Superior de San Andrés Tuxtla
</t>
    </r>
    <r>
      <rPr>
        <b/>
        <sz val="14"/>
        <color rgb="FF002060"/>
        <rFont val="Arial"/>
        <family val="2"/>
      </rPr>
      <t>2do. Reporte Parcial del Semestre de Docencia
Rev. Junio 2025</t>
    </r>
  </si>
  <si>
    <r>
      <t xml:space="preserve">Dirección de Institutos Tecnológicos Descentralizados - Grupo Multisitios 1
Instituto Tecnológico Superior de San Andrés Tuxtla
</t>
    </r>
    <r>
      <rPr>
        <b/>
        <sz val="14"/>
        <color rgb="FF002060"/>
        <rFont val="Arial"/>
        <family val="2"/>
      </rPr>
      <t>3er. Reporte Parcial del Semestre de Docencia
Rev. Junio 2025</t>
    </r>
  </si>
  <si>
    <r>
      <t xml:space="preserve">Dirección de Institutos Tecnológicos Descentralizados - Grupo Multisitios 1
Instituto Tecnológico Superior de San Andrés Tuxtla
</t>
    </r>
    <r>
      <rPr>
        <b/>
        <sz val="14"/>
        <color rgb="FF002060"/>
        <rFont val="Arial"/>
        <family val="2"/>
      </rPr>
      <t>Reporte Final del Semestre de Docencia
Rev. Junio 2025</t>
    </r>
  </si>
  <si>
    <t>INDUSTRIAL</t>
  </si>
  <si>
    <t>AGOSTO - DICIEMBRE 2025</t>
  </si>
  <si>
    <t>M.C. JESSICA ALEJANDRA REYES LARIOS</t>
  </si>
  <si>
    <t>AMBIENTAL</t>
  </si>
  <si>
    <t>IAMB</t>
  </si>
  <si>
    <t>FUNDAMENTOS DE QUÍMICA ORGÁNICA</t>
  </si>
  <si>
    <t>FINAL</t>
  </si>
  <si>
    <t>M.C. Avelino Dominguez Rodriguez</t>
  </si>
  <si>
    <t>Fundamentos de aguas residuales</t>
  </si>
  <si>
    <t>Termodinámica</t>
  </si>
  <si>
    <t>Calculo diferencial</t>
  </si>
  <si>
    <t>Quimica</t>
  </si>
  <si>
    <t>IIND</t>
  </si>
  <si>
    <t>II</t>
  </si>
  <si>
    <t xml:space="preserve">III </t>
  </si>
  <si>
    <t>FUNDAMENTOS DE AGUAS RESIDUALES</t>
  </si>
  <si>
    <t>IV</t>
  </si>
  <si>
    <t>V</t>
  </si>
  <si>
    <t>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</si>
</sst>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color rgb="FF0070C0"/>
      <name val="Arial"/>
      <family val="2"/>
    </font>
    <font>
      <b/>
      <sz val="14"/>
      <color rgb="FF00206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rgb="FFD9D9D9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7" fillId="0" borderId="0" xfId="0" applyFont="1" applyAlignment="1">
      <alignment horizontal="right" vertical="center" wrapText="1"/>
    </xf>
    <xf numFmtId="9" fontId="4" fillId="0" borderId="9" xfId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164" fontId="11" fillId="2" borderId="6" xfId="1" applyNumberFormat="1" applyFont="1" applyFill="1" applyBorder="1" applyAlignment="1">
      <alignment horizontal="center" vertical="center"/>
    </xf>
    <xf numFmtId="9" fontId="11" fillId="2" borderId="7" xfId="1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10" fillId="2" borderId="10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150596</xdr:colOff>
      <xdr:row>1</xdr:row>
      <xdr:rowOff>207212</xdr:rowOff>
    </xdr:from>
    <xdr:ext cx="1621054" cy="692325"/>
    <xdr:pic>
      <xdr:nvPicPr>
        <xdr:cNvPr id="3" name="Imagen 2">
          <a:extLst>
            <a:ext uri="{FF2B5EF4-FFF2-40B4-BE49-F238E27FC236}">
              <a16:creationId xmlns:a16="http://schemas.microsoft.com/office/drawing/2014/main" id="{90F0EF10-083E-4948-9DFB-2AF651B35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4896" y="331037"/>
          <a:ext cx="1621054" cy="692325"/>
        </a:xfrm>
        <a:prstGeom prst="rect">
          <a:avLst/>
        </a:prstGeom>
      </xdr:spPr>
    </xdr:pic>
    <xdr:clientData/>
  </xdr:oneCellAnchor>
  <xdr:twoCellAnchor editAs="oneCell">
    <xdr:from>
      <xdr:col>12</xdr:col>
      <xdr:colOff>314325</xdr:colOff>
      <xdr:row>1</xdr:row>
      <xdr:rowOff>200025</xdr:rowOff>
    </xdr:from>
    <xdr:to>
      <xdr:col>14</xdr:col>
      <xdr:colOff>399014</xdr:colOff>
      <xdr:row>1</xdr:row>
      <xdr:rowOff>920025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447621D-7C2D-40AB-95F7-CD8E46C07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01100" y="323850"/>
          <a:ext cx="1351514" cy="72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150596</xdr:colOff>
      <xdr:row>1</xdr:row>
      <xdr:rowOff>207212</xdr:rowOff>
    </xdr:from>
    <xdr:ext cx="1621054" cy="692325"/>
    <xdr:pic>
      <xdr:nvPicPr>
        <xdr:cNvPr id="3" name="Imagen 2">
          <a:extLst>
            <a:ext uri="{FF2B5EF4-FFF2-40B4-BE49-F238E27FC236}">
              <a16:creationId xmlns:a16="http://schemas.microsoft.com/office/drawing/2014/main" id="{43CDDD16-9F31-4F20-B696-94185A81D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4896" y="331037"/>
          <a:ext cx="1621054" cy="692325"/>
        </a:xfrm>
        <a:prstGeom prst="rect">
          <a:avLst/>
        </a:prstGeom>
      </xdr:spPr>
    </xdr:pic>
    <xdr:clientData/>
  </xdr:oneCellAnchor>
  <xdr:twoCellAnchor editAs="oneCell">
    <xdr:from>
      <xdr:col>12</xdr:col>
      <xdr:colOff>314325</xdr:colOff>
      <xdr:row>1</xdr:row>
      <xdr:rowOff>180975</xdr:rowOff>
    </xdr:from>
    <xdr:to>
      <xdr:col>14</xdr:col>
      <xdr:colOff>399014</xdr:colOff>
      <xdr:row>1</xdr:row>
      <xdr:rowOff>900975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A08BE34-50A9-4AF8-AC72-191C7D0E2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01100" y="304800"/>
          <a:ext cx="1351514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150596</xdr:colOff>
      <xdr:row>1</xdr:row>
      <xdr:rowOff>207212</xdr:rowOff>
    </xdr:from>
    <xdr:ext cx="1621054" cy="692325"/>
    <xdr:pic>
      <xdr:nvPicPr>
        <xdr:cNvPr id="3" name="Imagen 2">
          <a:extLst>
            <a:ext uri="{FF2B5EF4-FFF2-40B4-BE49-F238E27FC236}">
              <a16:creationId xmlns:a16="http://schemas.microsoft.com/office/drawing/2014/main" id="{FD7507C1-5392-488C-8F33-F3101EC6E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4896" y="331037"/>
          <a:ext cx="1621054" cy="692325"/>
        </a:xfrm>
        <a:prstGeom prst="rect">
          <a:avLst/>
        </a:prstGeom>
      </xdr:spPr>
    </xdr:pic>
    <xdr:clientData/>
  </xdr:oneCellAnchor>
  <xdr:twoCellAnchor editAs="oneCell">
    <xdr:from>
      <xdr:col>12</xdr:col>
      <xdr:colOff>314325</xdr:colOff>
      <xdr:row>1</xdr:row>
      <xdr:rowOff>142875</xdr:rowOff>
    </xdr:from>
    <xdr:to>
      <xdr:col>14</xdr:col>
      <xdr:colOff>399014</xdr:colOff>
      <xdr:row>1</xdr:row>
      <xdr:rowOff>862875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D297C9-2093-47E4-A41A-F369B0E10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01100" y="266700"/>
          <a:ext cx="1351514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150596</xdr:colOff>
      <xdr:row>1</xdr:row>
      <xdr:rowOff>207212</xdr:rowOff>
    </xdr:from>
    <xdr:ext cx="1621054" cy="692325"/>
    <xdr:pic>
      <xdr:nvPicPr>
        <xdr:cNvPr id="3" name="Imagen 2">
          <a:extLst>
            <a:ext uri="{FF2B5EF4-FFF2-40B4-BE49-F238E27FC236}">
              <a16:creationId xmlns:a16="http://schemas.microsoft.com/office/drawing/2014/main" id="{5E51A8ED-18A4-43DF-90B6-F17039286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4896" y="331037"/>
          <a:ext cx="1621054" cy="692325"/>
        </a:xfrm>
        <a:prstGeom prst="rect">
          <a:avLst/>
        </a:prstGeom>
      </xdr:spPr>
    </xdr:pic>
    <xdr:clientData/>
  </xdr:oneCellAnchor>
  <xdr:twoCellAnchor editAs="oneCell">
    <xdr:from>
      <xdr:col>12</xdr:col>
      <xdr:colOff>295275</xdr:colOff>
      <xdr:row>1</xdr:row>
      <xdr:rowOff>151857</xdr:rowOff>
    </xdr:from>
    <xdr:to>
      <xdr:col>14</xdr:col>
      <xdr:colOff>379964</xdr:colOff>
      <xdr:row>1</xdr:row>
      <xdr:rowOff>871857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54321F5-FCBA-3D51-CA5E-F666D02F0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82050" y="275682"/>
          <a:ext cx="1351514" cy="72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pageSetUpPr fitToPage="1"/>
  </sheetPr>
  <dimension ref="A1:P30"/>
  <sheetViews>
    <sheetView view="pageBreakPreview" topLeftCell="A6" zoomScaleNormal="100" zoomScaleSheetLayoutView="100" zoomScalePageLayoutView="70" workbookViewId="0">
      <selection activeCell="H16" sqref="H16"/>
    </sheetView>
  </sheetViews>
  <sheetFormatPr baseColWidth="10" defaultColWidth="11.453125" defaultRowHeight="12.5" x14ac:dyDescent="0.25"/>
  <cols>
    <col min="1" max="1" width="1.7265625" style="1" customWidth="1"/>
    <col min="2" max="2" width="38.54296875" style="1" bestFit="1" customWidth="1"/>
    <col min="3" max="3" width="4.7265625" style="1" bestFit="1" customWidth="1"/>
    <col min="4" max="4" width="5.54296875" style="1" bestFit="1" customWidth="1"/>
    <col min="5" max="5" width="21.81640625" style="1" customWidth="1"/>
    <col min="6" max="6" width="9.453125" style="1" customWidth="1"/>
    <col min="7" max="13" width="7.54296875" style="1" customWidth="1"/>
    <col min="14" max="15" width="11.453125" style="1"/>
    <col min="16" max="16" width="1.7265625" style="1" customWidth="1"/>
    <col min="17" max="16384" width="11.453125" style="1"/>
  </cols>
  <sheetData>
    <row r="1" spans="1:16" ht="10" customHeight="1" x14ac:dyDescent="0.35">
      <c r="A1" s="14"/>
      <c r="B1" s="14"/>
      <c r="C1" s="15"/>
      <c r="D1" s="15"/>
      <c r="E1" s="15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ht="88.5" customHeight="1" x14ac:dyDescent="0.35">
      <c r="A2" s="14"/>
      <c r="B2" s="23" t="s">
        <v>27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14"/>
    </row>
    <row r="3" spans="1:16" ht="13" x14ac:dyDescent="0.3">
      <c r="A3" s="16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P3" s="16"/>
    </row>
    <row r="4" spans="1:16" ht="13" x14ac:dyDescent="0.3">
      <c r="A4" s="16"/>
      <c r="B4" s="25" t="s">
        <v>0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16"/>
    </row>
    <row r="5" spans="1:16" ht="13" x14ac:dyDescent="0.3">
      <c r="A5" s="16"/>
      <c r="B5" s="26" t="s">
        <v>1</v>
      </c>
      <c r="C5" s="26"/>
      <c r="D5" s="26"/>
      <c r="E5" s="26"/>
      <c r="F5" s="27" t="s">
        <v>34</v>
      </c>
      <c r="G5" s="27"/>
      <c r="H5" s="27"/>
      <c r="I5" s="27"/>
      <c r="J5" s="3"/>
      <c r="K5" s="3"/>
      <c r="L5" s="3"/>
      <c r="M5" s="3"/>
      <c r="N5" s="3"/>
      <c r="O5" s="3"/>
      <c r="P5" s="16"/>
    </row>
    <row r="6" spans="1:16" ht="13" x14ac:dyDescent="0.3">
      <c r="A6" s="1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P6" s="16"/>
    </row>
    <row r="7" spans="1:16" ht="13" x14ac:dyDescent="0.3">
      <c r="A7" s="16"/>
      <c r="B7" s="4" t="s">
        <v>2</v>
      </c>
      <c r="C7" s="28" t="s">
        <v>3</v>
      </c>
      <c r="D7" s="28"/>
      <c r="E7" s="11" t="s">
        <v>4</v>
      </c>
      <c r="F7" s="5">
        <v>4</v>
      </c>
      <c r="H7" s="4" t="s">
        <v>5</v>
      </c>
      <c r="I7" s="5">
        <v>4</v>
      </c>
      <c r="J7" s="29" t="s">
        <v>6</v>
      </c>
      <c r="K7" s="29"/>
      <c r="L7" s="29"/>
      <c r="M7" s="28" t="s">
        <v>32</v>
      </c>
      <c r="N7" s="28"/>
      <c r="O7" s="28"/>
      <c r="P7" s="16"/>
    </row>
    <row r="8" spans="1:16" x14ac:dyDescent="0.25">
      <c r="A8" s="16"/>
      <c r="P8" s="16"/>
    </row>
    <row r="9" spans="1:16" ht="13" x14ac:dyDescent="0.3">
      <c r="A9" s="16"/>
      <c r="B9" s="4" t="s">
        <v>7</v>
      </c>
      <c r="C9" s="28" t="s">
        <v>38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6"/>
    </row>
    <row r="10" spans="1:16" ht="13" thickBot="1" x14ac:dyDescent="0.3">
      <c r="A10" s="16"/>
      <c r="C10" s="6"/>
      <c r="D10" s="6"/>
      <c r="F10" s="6"/>
      <c r="G10" s="6"/>
      <c r="H10" s="6"/>
      <c r="I10" s="6"/>
      <c r="J10" s="6"/>
      <c r="K10" s="6"/>
      <c r="L10" s="6"/>
      <c r="P10" s="16"/>
    </row>
    <row r="11" spans="1:16" ht="13" x14ac:dyDescent="0.25">
      <c r="A11" s="16"/>
      <c r="B11" s="30" t="s">
        <v>8</v>
      </c>
      <c r="C11" s="32" t="s">
        <v>9</v>
      </c>
      <c r="D11" s="32" t="s">
        <v>10</v>
      </c>
      <c r="E11" s="34" t="s">
        <v>11</v>
      </c>
      <c r="F11" s="34" t="s">
        <v>12</v>
      </c>
      <c r="G11" s="34" t="s">
        <v>13</v>
      </c>
      <c r="H11" s="34"/>
      <c r="I11" s="34" t="s">
        <v>14</v>
      </c>
      <c r="J11" s="34" t="s">
        <v>15</v>
      </c>
      <c r="K11" s="34" t="s">
        <v>16</v>
      </c>
      <c r="L11" s="34" t="s">
        <v>17</v>
      </c>
      <c r="M11" s="34" t="s">
        <v>18</v>
      </c>
      <c r="N11" s="34" t="s">
        <v>19</v>
      </c>
      <c r="O11" s="36" t="s">
        <v>20</v>
      </c>
      <c r="P11" s="16"/>
    </row>
    <row r="12" spans="1:16" ht="13" x14ac:dyDescent="0.25">
      <c r="A12" s="16"/>
      <c r="B12" s="31"/>
      <c r="C12" s="33"/>
      <c r="D12" s="33"/>
      <c r="E12" s="35"/>
      <c r="F12" s="35"/>
      <c r="G12" s="18" t="s">
        <v>21</v>
      </c>
      <c r="H12" s="18" t="s">
        <v>22</v>
      </c>
      <c r="I12" s="35"/>
      <c r="J12" s="35"/>
      <c r="K12" s="35"/>
      <c r="L12" s="35"/>
      <c r="M12" s="35"/>
      <c r="N12" s="35"/>
      <c r="O12" s="37"/>
      <c r="P12" s="16"/>
    </row>
    <row r="13" spans="1:16" s="10" customFormat="1" x14ac:dyDescent="0.25">
      <c r="A13" s="17"/>
      <c r="B13" s="7" t="s">
        <v>39</v>
      </c>
      <c r="C13" s="8" t="s">
        <v>20</v>
      </c>
      <c r="D13" s="8">
        <v>5</v>
      </c>
      <c r="E13" s="8" t="s">
        <v>35</v>
      </c>
      <c r="F13" s="8">
        <v>26</v>
      </c>
      <c r="G13" s="8">
        <v>23</v>
      </c>
      <c r="H13" s="8">
        <v>0</v>
      </c>
      <c r="I13" s="9">
        <f t="shared" ref="I13:I26" si="0">(G13+H13)/F13</f>
        <v>0.88461538461538458</v>
      </c>
      <c r="J13" s="8">
        <f t="shared" ref="J13:J26" si="1">(F13-SUM(G13:H13))-L13</f>
        <v>3</v>
      </c>
      <c r="K13" s="9">
        <f t="shared" ref="K13:K27" si="2">J13/F13</f>
        <v>0.11538461538461539</v>
      </c>
      <c r="L13" s="8"/>
      <c r="M13" s="9">
        <f t="shared" ref="M13:M27" si="3">L13/F13</f>
        <v>0</v>
      </c>
      <c r="N13" s="8">
        <v>75</v>
      </c>
      <c r="O13" s="12">
        <v>0.6</v>
      </c>
      <c r="P13" s="17"/>
    </row>
    <row r="14" spans="1:16" s="10" customFormat="1" x14ac:dyDescent="0.25">
      <c r="A14" s="17"/>
      <c r="B14" s="7" t="s">
        <v>40</v>
      </c>
      <c r="C14" s="8" t="s">
        <v>20</v>
      </c>
      <c r="D14" s="8">
        <v>3</v>
      </c>
      <c r="E14" s="8" t="s">
        <v>35</v>
      </c>
      <c r="F14" s="8">
        <v>19</v>
      </c>
      <c r="G14" s="8">
        <v>18</v>
      </c>
      <c r="H14" s="8">
        <v>0</v>
      </c>
      <c r="I14" s="9">
        <f t="shared" si="0"/>
        <v>0.94736842105263153</v>
      </c>
      <c r="J14" s="8">
        <f t="shared" si="1"/>
        <v>1</v>
      </c>
      <c r="K14" s="9">
        <f t="shared" si="2"/>
        <v>5.2631578947368418E-2</v>
      </c>
      <c r="L14" s="8"/>
      <c r="M14" s="9">
        <v>0</v>
      </c>
      <c r="N14" s="8">
        <v>72</v>
      </c>
      <c r="O14" s="12">
        <v>0.8</v>
      </c>
      <c r="P14" s="17"/>
    </row>
    <row r="15" spans="1:16" s="10" customFormat="1" x14ac:dyDescent="0.25">
      <c r="A15" s="17"/>
      <c r="B15" s="7" t="s">
        <v>41</v>
      </c>
      <c r="C15" s="8" t="s">
        <v>20</v>
      </c>
      <c r="D15" s="8">
        <v>1</v>
      </c>
      <c r="E15" s="8" t="s">
        <v>35</v>
      </c>
      <c r="F15" s="8">
        <v>27</v>
      </c>
      <c r="G15" s="8">
        <v>20</v>
      </c>
      <c r="H15" s="8">
        <v>0</v>
      </c>
      <c r="I15" s="9">
        <f t="shared" si="0"/>
        <v>0.7407407407407407</v>
      </c>
      <c r="J15" s="8">
        <f t="shared" si="1"/>
        <v>7</v>
      </c>
      <c r="K15" s="9">
        <f t="shared" si="2"/>
        <v>0.25925925925925924</v>
      </c>
      <c r="L15" s="8"/>
      <c r="M15" s="9">
        <f t="shared" si="3"/>
        <v>0</v>
      </c>
      <c r="N15" s="8">
        <v>70</v>
      </c>
      <c r="O15" s="12">
        <v>0.74</v>
      </c>
      <c r="P15" s="17"/>
    </row>
    <row r="16" spans="1:16" s="10" customFormat="1" x14ac:dyDescent="0.25">
      <c r="A16" s="17"/>
      <c r="B16" s="7" t="s">
        <v>42</v>
      </c>
      <c r="C16" s="8" t="s">
        <v>20</v>
      </c>
      <c r="D16" s="8">
        <v>1</v>
      </c>
      <c r="E16" s="8" t="s">
        <v>43</v>
      </c>
      <c r="F16" s="8">
        <v>36</v>
      </c>
      <c r="G16" s="8">
        <v>32</v>
      </c>
      <c r="H16" s="8">
        <v>0</v>
      </c>
      <c r="I16" s="9">
        <f t="shared" si="0"/>
        <v>0.88888888888888884</v>
      </c>
      <c r="J16" s="8">
        <f t="shared" si="1"/>
        <v>4</v>
      </c>
      <c r="K16" s="9">
        <f t="shared" si="2"/>
        <v>0.1111111111111111</v>
      </c>
      <c r="L16" s="8"/>
      <c r="M16" s="9">
        <f t="shared" si="3"/>
        <v>0</v>
      </c>
      <c r="N16" s="8">
        <v>75</v>
      </c>
      <c r="O16" s="12">
        <v>0.82</v>
      </c>
      <c r="P16" s="17"/>
    </row>
    <row r="17" spans="1:16" s="10" customFormat="1" x14ac:dyDescent="0.25">
      <c r="A17" s="17"/>
      <c r="B17" s="7"/>
      <c r="C17" s="8"/>
      <c r="D17" s="8"/>
      <c r="E17" s="8"/>
      <c r="F17" s="8"/>
      <c r="G17" s="8"/>
      <c r="H17" s="8">
        <v>0</v>
      </c>
      <c r="I17" s="9" t="e">
        <f t="shared" si="0"/>
        <v>#DIV/0!</v>
      </c>
      <c r="J17" s="8">
        <f t="shared" si="1"/>
        <v>0</v>
      </c>
      <c r="K17" s="9" t="e">
        <f t="shared" si="2"/>
        <v>#DIV/0!</v>
      </c>
      <c r="L17" s="8"/>
      <c r="M17" s="9" t="e">
        <f t="shared" si="3"/>
        <v>#DIV/0!</v>
      </c>
      <c r="N17" s="8"/>
      <c r="O17" s="12"/>
      <c r="P17" s="17"/>
    </row>
    <row r="18" spans="1:16" s="10" customFormat="1" x14ac:dyDescent="0.25">
      <c r="A18" s="17"/>
      <c r="B18" s="7"/>
      <c r="C18" s="8"/>
      <c r="D18" s="8"/>
      <c r="E18" s="8"/>
      <c r="F18" s="8"/>
      <c r="G18" s="8"/>
      <c r="H18" s="8">
        <v>0</v>
      </c>
      <c r="I18" s="9" t="e">
        <f t="shared" si="0"/>
        <v>#DIV/0!</v>
      </c>
      <c r="J18" s="8">
        <f t="shared" si="1"/>
        <v>0</v>
      </c>
      <c r="K18" s="9" t="e">
        <f t="shared" si="2"/>
        <v>#DIV/0!</v>
      </c>
      <c r="L18" s="8"/>
      <c r="M18" s="9" t="e">
        <f t="shared" si="3"/>
        <v>#DIV/0!</v>
      </c>
      <c r="N18" s="8"/>
      <c r="O18" s="12"/>
      <c r="P18" s="17"/>
    </row>
    <row r="19" spans="1:16" s="10" customFormat="1" x14ac:dyDescent="0.25">
      <c r="A19" s="17"/>
      <c r="B19" s="7"/>
      <c r="C19" s="8"/>
      <c r="D19" s="8"/>
      <c r="E19" s="8"/>
      <c r="F19" s="8"/>
      <c r="G19" s="8"/>
      <c r="H19" s="8">
        <v>0</v>
      </c>
      <c r="I19" s="9" t="e">
        <f t="shared" si="0"/>
        <v>#DIV/0!</v>
      </c>
      <c r="J19" s="8">
        <f t="shared" si="1"/>
        <v>0</v>
      </c>
      <c r="K19" s="9" t="e">
        <f t="shared" si="2"/>
        <v>#DIV/0!</v>
      </c>
      <c r="L19" s="8"/>
      <c r="M19" s="9" t="e">
        <f t="shared" si="3"/>
        <v>#DIV/0!</v>
      </c>
      <c r="N19" s="8"/>
      <c r="O19" s="12"/>
      <c r="P19" s="17"/>
    </row>
    <row r="20" spans="1:16" s="10" customFormat="1" x14ac:dyDescent="0.25">
      <c r="A20" s="17"/>
      <c r="B20" s="7"/>
      <c r="C20" s="8"/>
      <c r="D20" s="8"/>
      <c r="E20" s="8"/>
      <c r="F20" s="8"/>
      <c r="G20" s="8"/>
      <c r="H20" s="8">
        <v>0</v>
      </c>
      <c r="I20" s="9" t="e">
        <f t="shared" si="0"/>
        <v>#DIV/0!</v>
      </c>
      <c r="J20" s="8">
        <f t="shared" si="1"/>
        <v>0</v>
      </c>
      <c r="K20" s="9" t="e">
        <f t="shared" si="2"/>
        <v>#DIV/0!</v>
      </c>
      <c r="L20" s="8"/>
      <c r="M20" s="9" t="e">
        <f t="shared" si="3"/>
        <v>#DIV/0!</v>
      </c>
      <c r="N20" s="8"/>
      <c r="O20" s="12"/>
      <c r="P20" s="17"/>
    </row>
    <row r="21" spans="1:16" s="10" customFormat="1" x14ac:dyDescent="0.25">
      <c r="A21" s="17"/>
      <c r="B21" s="7"/>
      <c r="C21" s="8"/>
      <c r="D21" s="8"/>
      <c r="E21" s="8"/>
      <c r="F21" s="8"/>
      <c r="G21" s="8"/>
      <c r="H21" s="8">
        <v>0</v>
      </c>
      <c r="I21" s="9" t="e">
        <f t="shared" si="0"/>
        <v>#DIV/0!</v>
      </c>
      <c r="J21" s="8">
        <f t="shared" si="1"/>
        <v>0</v>
      </c>
      <c r="K21" s="9" t="e">
        <f t="shared" si="2"/>
        <v>#DIV/0!</v>
      </c>
      <c r="L21" s="8"/>
      <c r="M21" s="9" t="e">
        <f t="shared" si="3"/>
        <v>#DIV/0!</v>
      </c>
      <c r="N21" s="8"/>
      <c r="O21" s="12"/>
      <c r="P21" s="17"/>
    </row>
    <row r="22" spans="1:16" s="10" customFormat="1" x14ac:dyDescent="0.25">
      <c r="A22" s="17"/>
      <c r="B22" s="7"/>
      <c r="C22" s="8"/>
      <c r="D22" s="8"/>
      <c r="E22" s="8"/>
      <c r="F22" s="8"/>
      <c r="G22" s="8"/>
      <c r="H22" s="8">
        <v>0</v>
      </c>
      <c r="I22" s="9" t="e">
        <f t="shared" si="0"/>
        <v>#DIV/0!</v>
      </c>
      <c r="J22" s="8">
        <f t="shared" si="1"/>
        <v>0</v>
      </c>
      <c r="K22" s="9" t="e">
        <f t="shared" si="2"/>
        <v>#DIV/0!</v>
      </c>
      <c r="L22" s="8"/>
      <c r="M22" s="9" t="e">
        <f t="shared" si="3"/>
        <v>#DIV/0!</v>
      </c>
      <c r="N22" s="8"/>
      <c r="O22" s="12"/>
      <c r="P22" s="17"/>
    </row>
    <row r="23" spans="1:16" s="10" customFormat="1" x14ac:dyDescent="0.25">
      <c r="A23" s="17"/>
      <c r="B23" s="7"/>
      <c r="C23" s="8"/>
      <c r="D23" s="8"/>
      <c r="E23" s="8"/>
      <c r="F23" s="8"/>
      <c r="G23" s="8"/>
      <c r="H23" s="8">
        <v>0</v>
      </c>
      <c r="I23" s="9" t="e">
        <f t="shared" si="0"/>
        <v>#DIV/0!</v>
      </c>
      <c r="J23" s="8">
        <f t="shared" si="1"/>
        <v>0</v>
      </c>
      <c r="K23" s="9" t="e">
        <f t="shared" si="2"/>
        <v>#DIV/0!</v>
      </c>
      <c r="L23" s="8"/>
      <c r="M23" s="9" t="e">
        <f t="shared" si="3"/>
        <v>#DIV/0!</v>
      </c>
      <c r="N23" s="8"/>
      <c r="O23" s="12"/>
      <c r="P23" s="17"/>
    </row>
    <row r="24" spans="1:16" s="10" customFormat="1" x14ac:dyDescent="0.25">
      <c r="A24" s="17"/>
      <c r="B24" s="7"/>
      <c r="C24" s="8"/>
      <c r="D24" s="8"/>
      <c r="E24" s="8"/>
      <c r="F24" s="8"/>
      <c r="G24" s="8"/>
      <c r="H24" s="8">
        <v>0</v>
      </c>
      <c r="I24" s="9" t="e">
        <f t="shared" si="0"/>
        <v>#DIV/0!</v>
      </c>
      <c r="J24" s="8">
        <f t="shared" si="1"/>
        <v>0</v>
      </c>
      <c r="K24" s="9" t="e">
        <f t="shared" si="2"/>
        <v>#DIV/0!</v>
      </c>
      <c r="L24" s="8"/>
      <c r="M24" s="9" t="e">
        <f t="shared" si="3"/>
        <v>#DIV/0!</v>
      </c>
      <c r="N24" s="8"/>
      <c r="O24" s="12"/>
      <c r="P24" s="17"/>
    </row>
    <row r="25" spans="1:16" s="10" customFormat="1" x14ac:dyDescent="0.25">
      <c r="A25" s="17"/>
      <c r="B25" s="7"/>
      <c r="C25" s="8"/>
      <c r="D25" s="8"/>
      <c r="E25" s="8"/>
      <c r="F25" s="8"/>
      <c r="G25" s="8"/>
      <c r="H25" s="8">
        <v>0</v>
      </c>
      <c r="I25" s="9" t="e">
        <f t="shared" si="0"/>
        <v>#DIV/0!</v>
      </c>
      <c r="J25" s="8">
        <f t="shared" si="1"/>
        <v>0</v>
      </c>
      <c r="K25" s="9" t="e">
        <f t="shared" si="2"/>
        <v>#DIV/0!</v>
      </c>
      <c r="L25" s="8"/>
      <c r="M25" s="9" t="e">
        <f t="shared" si="3"/>
        <v>#DIV/0!</v>
      </c>
      <c r="N25" s="8"/>
      <c r="O25" s="12"/>
      <c r="P25" s="17"/>
    </row>
    <row r="26" spans="1:16" s="10" customFormat="1" ht="16.5" customHeight="1" x14ac:dyDescent="0.25">
      <c r="A26" s="17"/>
      <c r="B26" s="7"/>
      <c r="C26" s="8"/>
      <c r="D26" s="8"/>
      <c r="E26" s="8"/>
      <c r="F26" s="8"/>
      <c r="G26" s="8"/>
      <c r="H26" s="8">
        <v>0</v>
      </c>
      <c r="I26" s="9" t="e">
        <f t="shared" si="0"/>
        <v>#DIV/0!</v>
      </c>
      <c r="J26" s="8">
        <f t="shared" si="1"/>
        <v>0</v>
      </c>
      <c r="K26" s="9" t="e">
        <f t="shared" si="2"/>
        <v>#DIV/0!</v>
      </c>
      <c r="L26" s="8"/>
      <c r="M26" s="9" t="e">
        <f t="shared" si="3"/>
        <v>#DIV/0!</v>
      </c>
      <c r="N26" s="8"/>
      <c r="O26" s="12"/>
      <c r="P26" s="17"/>
    </row>
    <row r="27" spans="1:16" ht="13" thickBot="1" x14ac:dyDescent="0.3">
      <c r="A27" s="16"/>
      <c r="B27" s="19" t="s">
        <v>23</v>
      </c>
      <c r="C27" s="20" t="s">
        <v>24</v>
      </c>
      <c r="D27" s="20" t="s">
        <v>24</v>
      </c>
      <c r="E27" s="20" t="s">
        <v>24</v>
      </c>
      <c r="F27" s="20">
        <f>SUM(F13:F26)</f>
        <v>108</v>
      </c>
      <c r="G27" s="20">
        <f>SUM(G13:G26)</f>
        <v>93</v>
      </c>
      <c r="H27" s="20">
        <f>SUM(H13:H26)</f>
        <v>0</v>
      </c>
      <c r="I27" s="21">
        <f>SUM(G27:H27)/F27</f>
        <v>0.86111111111111116</v>
      </c>
      <c r="J27" s="20">
        <f t="shared" ref="J27" si="4">(F27-SUM(G27:H27))-L27</f>
        <v>15</v>
      </c>
      <c r="K27" s="21">
        <f t="shared" si="2"/>
        <v>0.1388888888888889</v>
      </c>
      <c r="L27" s="20">
        <f>SUM(L13:L26)</f>
        <v>0</v>
      </c>
      <c r="M27" s="21">
        <f t="shared" si="3"/>
        <v>0</v>
      </c>
      <c r="N27" s="20">
        <f>AVERAGE(N13:N26)</f>
        <v>73</v>
      </c>
      <c r="O27" s="22">
        <f>AVERAGE(O13:O26)</f>
        <v>0.73999999999999988</v>
      </c>
      <c r="P27" s="16"/>
    </row>
    <row r="28" spans="1:16" x14ac:dyDescent="0.25">
      <c r="A28" s="16"/>
      <c r="P28" s="16"/>
    </row>
    <row r="29" spans="1:16" ht="120" customHeight="1" x14ac:dyDescent="0.25">
      <c r="A29" s="16"/>
      <c r="B29" s="38" t="s">
        <v>25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16"/>
    </row>
    <row r="30" spans="1:16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</row>
  </sheetData>
  <mergeCells count="22">
    <mergeCell ref="O11:O12"/>
    <mergeCell ref="B29:O29"/>
    <mergeCell ref="I11:I12"/>
    <mergeCell ref="J11:J12"/>
    <mergeCell ref="K11:K12"/>
    <mergeCell ref="L11:L12"/>
    <mergeCell ref="M11:M12"/>
    <mergeCell ref="N11:N12"/>
    <mergeCell ref="C9:M9"/>
    <mergeCell ref="B11:B12"/>
    <mergeCell ref="C11:C12"/>
    <mergeCell ref="D11:D12"/>
    <mergeCell ref="E11:E12"/>
    <mergeCell ref="F11:F12"/>
    <mergeCell ref="G11:H11"/>
    <mergeCell ref="B2:O2"/>
    <mergeCell ref="B4:O4"/>
    <mergeCell ref="B5:E5"/>
    <mergeCell ref="F5:I5"/>
    <mergeCell ref="C7:D7"/>
    <mergeCell ref="J7:L7"/>
    <mergeCell ref="M7:O7"/>
  </mergeCells>
  <printOptions horizontalCentered="1"/>
  <pageMargins left="0.31496062992125984" right="0.31496062992125984" top="0.35433070866141736" bottom="0.6692913385826772" header="0.31496062992125984" footer="0.31496062992125984"/>
  <pageSetup scale="84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>
    <pageSetUpPr fitToPage="1"/>
  </sheetPr>
  <dimension ref="A1:P31"/>
  <sheetViews>
    <sheetView view="pageBreakPreview" topLeftCell="A5" zoomScaleNormal="100" zoomScaleSheetLayoutView="100" zoomScalePageLayoutView="70" workbookViewId="0">
      <selection activeCell="O18" sqref="O18"/>
    </sheetView>
  </sheetViews>
  <sheetFormatPr baseColWidth="10" defaultColWidth="11.453125" defaultRowHeight="12.5" x14ac:dyDescent="0.25"/>
  <cols>
    <col min="1" max="1" width="1.7265625" style="1" customWidth="1"/>
    <col min="2" max="2" width="38.54296875" style="1" bestFit="1" customWidth="1"/>
    <col min="3" max="3" width="4.7265625" style="1" bestFit="1" customWidth="1"/>
    <col min="4" max="4" width="5.54296875" style="1" bestFit="1" customWidth="1"/>
    <col min="5" max="5" width="21.81640625" style="1" customWidth="1"/>
    <col min="6" max="6" width="9.453125" style="1" customWidth="1"/>
    <col min="7" max="13" width="7.54296875" style="1" customWidth="1"/>
    <col min="14" max="15" width="11.453125" style="1"/>
    <col min="16" max="16" width="1.7265625" style="1" customWidth="1"/>
    <col min="17" max="16384" width="11.453125" style="1"/>
  </cols>
  <sheetData>
    <row r="1" spans="1:16" ht="10" customHeight="1" x14ac:dyDescent="0.35">
      <c r="A1" s="14"/>
      <c r="B1" s="14"/>
      <c r="C1" s="15"/>
      <c r="D1" s="15"/>
      <c r="E1" s="15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ht="82.5" customHeight="1" x14ac:dyDescent="0.35">
      <c r="A2" s="14"/>
      <c r="B2" s="23" t="s">
        <v>28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14"/>
    </row>
    <row r="3" spans="1:16" ht="13" x14ac:dyDescent="0.3">
      <c r="A3" s="16"/>
      <c r="B3" s="2"/>
      <c r="C3" s="2"/>
      <c r="D3" s="2"/>
      <c r="F3" s="2"/>
      <c r="G3" s="2"/>
      <c r="H3" s="2"/>
      <c r="I3" s="2"/>
      <c r="J3" s="2"/>
      <c r="K3" s="2"/>
      <c r="L3" s="2"/>
      <c r="P3" s="16"/>
    </row>
    <row r="4" spans="1:16" ht="13" x14ac:dyDescent="0.3">
      <c r="A4" s="16"/>
      <c r="B4" s="25" t="s">
        <v>0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16"/>
    </row>
    <row r="5" spans="1:16" ht="13" x14ac:dyDescent="0.3">
      <c r="A5" s="16"/>
      <c r="B5" s="26" t="s">
        <v>1</v>
      </c>
      <c r="C5" s="26"/>
      <c r="D5" s="26"/>
      <c r="E5" s="26"/>
      <c r="F5" s="27" t="str">
        <f>'1'!F5</f>
        <v>AMBIENTAL</v>
      </c>
      <c r="G5" s="27"/>
      <c r="H5" s="27"/>
      <c r="I5" s="27"/>
      <c r="J5" s="3"/>
      <c r="K5" s="3"/>
      <c r="L5" s="3"/>
      <c r="M5" s="3"/>
      <c r="N5" s="3"/>
      <c r="O5" s="3"/>
      <c r="P5" s="16"/>
    </row>
    <row r="6" spans="1:16" ht="13" x14ac:dyDescent="0.3">
      <c r="A6" s="1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P6" s="16"/>
    </row>
    <row r="7" spans="1:16" ht="13" x14ac:dyDescent="0.3">
      <c r="A7" s="16"/>
      <c r="B7" s="4" t="s">
        <v>2</v>
      </c>
      <c r="C7" s="28" t="s">
        <v>26</v>
      </c>
      <c r="D7" s="28"/>
      <c r="E7" s="11" t="s">
        <v>4</v>
      </c>
      <c r="F7" s="5">
        <f>'1'!F7</f>
        <v>4</v>
      </c>
      <c r="H7" s="4" t="s">
        <v>5</v>
      </c>
      <c r="I7" s="5">
        <f>'1'!I7</f>
        <v>4</v>
      </c>
      <c r="J7" s="29" t="s">
        <v>6</v>
      </c>
      <c r="K7" s="29"/>
      <c r="L7" s="29"/>
      <c r="M7" s="28" t="str">
        <f>'1'!M7</f>
        <v>AGOSTO - DICIEMBRE 2025</v>
      </c>
      <c r="N7" s="28"/>
      <c r="O7" s="28"/>
      <c r="P7" s="16"/>
    </row>
    <row r="8" spans="1:16" x14ac:dyDescent="0.25">
      <c r="A8" s="16"/>
      <c r="P8" s="16"/>
    </row>
    <row r="9" spans="1:16" ht="13" x14ac:dyDescent="0.3">
      <c r="A9" s="16"/>
      <c r="B9" s="4" t="s">
        <v>7</v>
      </c>
      <c r="C9" s="28" t="str">
        <f>'1'!C9</f>
        <v>M.C. Avelino Dominguez Rodriguez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6"/>
    </row>
    <row r="10" spans="1:16" ht="13" thickBot="1" x14ac:dyDescent="0.3">
      <c r="A10" s="16"/>
      <c r="C10" s="6"/>
      <c r="D10" s="6"/>
      <c r="F10" s="6"/>
      <c r="G10" s="6"/>
      <c r="H10" s="6"/>
      <c r="I10" s="6"/>
      <c r="J10" s="6"/>
      <c r="K10" s="6"/>
      <c r="L10" s="6"/>
      <c r="P10" s="16"/>
    </row>
    <row r="11" spans="1:16" ht="13" x14ac:dyDescent="0.25">
      <c r="A11" s="16"/>
      <c r="B11" s="30" t="s">
        <v>8</v>
      </c>
      <c r="C11" s="32" t="s">
        <v>9</v>
      </c>
      <c r="D11" s="32" t="s">
        <v>10</v>
      </c>
      <c r="E11" s="34" t="s">
        <v>11</v>
      </c>
      <c r="F11" s="34" t="s">
        <v>12</v>
      </c>
      <c r="G11" s="34" t="s">
        <v>13</v>
      </c>
      <c r="H11" s="34"/>
      <c r="I11" s="34" t="s">
        <v>14</v>
      </c>
      <c r="J11" s="34" t="s">
        <v>15</v>
      </c>
      <c r="K11" s="34" t="s">
        <v>16</v>
      </c>
      <c r="L11" s="34" t="s">
        <v>17</v>
      </c>
      <c r="M11" s="34" t="s">
        <v>18</v>
      </c>
      <c r="N11" s="34" t="s">
        <v>19</v>
      </c>
      <c r="O11" s="36" t="s">
        <v>20</v>
      </c>
      <c r="P11" s="16"/>
    </row>
    <row r="12" spans="1:16" ht="13" x14ac:dyDescent="0.25">
      <c r="A12" s="16"/>
      <c r="B12" s="31"/>
      <c r="C12" s="33"/>
      <c r="D12" s="33"/>
      <c r="E12" s="35"/>
      <c r="F12" s="35"/>
      <c r="G12" s="18" t="s">
        <v>21</v>
      </c>
      <c r="H12" s="18" t="s">
        <v>22</v>
      </c>
      <c r="I12" s="35"/>
      <c r="J12" s="35"/>
      <c r="K12" s="35"/>
      <c r="L12" s="35"/>
      <c r="M12" s="35"/>
      <c r="N12" s="35"/>
      <c r="O12" s="37"/>
      <c r="P12" s="16"/>
    </row>
    <row r="13" spans="1:16" s="10" customFormat="1" x14ac:dyDescent="0.25">
      <c r="A13" s="17"/>
      <c r="B13" s="13" t="s">
        <v>39</v>
      </c>
      <c r="C13" s="8" t="s">
        <v>44</v>
      </c>
      <c r="D13" s="8">
        <f>'1'!D13</f>
        <v>5</v>
      </c>
      <c r="E13" s="8" t="str">
        <f>'1'!E13</f>
        <v>IAMB</v>
      </c>
      <c r="F13" s="8">
        <f>'1'!F13</f>
        <v>26</v>
      </c>
      <c r="G13" s="8">
        <v>25</v>
      </c>
      <c r="H13" s="8">
        <v>0</v>
      </c>
      <c r="I13" s="9">
        <f>(G13+H13)/F13</f>
        <v>0.96153846153846156</v>
      </c>
      <c r="J13" s="8">
        <f t="shared" ref="J13:J28" si="0">(F13-SUM(G13:H13))-L13</f>
        <v>1</v>
      </c>
      <c r="K13" s="9">
        <f t="shared" ref="K13:K28" si="1">J13/F13</f>
        <v>3.8461538461538464E-2</v>
      </c>
      <c r="L13" s="8"/>
      <c r="M13" s="9">
        <f t="shared" ref="M13:M28" si="2">L13/F13</f>
        <v>0</v>
      </c>
      <c r="N13" s="8">
        <v>72</v>
      </c>
      <c r="O13" s="12">
        <v>0.8</v>
      </c>
      <c r="P13" s="17"/>
    </row>
    <row r="14" spans="1:16" s="10" customFormat="1" x14ac:dyDescent="0.25">
      <c r="A14" s="17"/>
      <c r="B14" s="13" t="s">
        <v>39</v>
      </c>
      <c r="C14" s="8" t="s">
        <v>45</v>
      </c>
      <c r="D14" s="8">
        <v>5</v>
      </c>
      <c r="E14" s="8" t="s">
        <v>35</v>
      </c>
      <c r="F14" s="8">
        <v>26</v>
      </c>
      <c r="G14" s="8">
        <v>20</v>
      </c>
      <c r="H14" s="8"/>
      <c r="I14" s="9">
        <f>(G14+H14)/F14</f>
        <v>0.76923076923076927</v>
      </c>
      <c r="J14" s="8">
        <f t="shared" si="0"/>
        <v>6</v>
      </c>
      <c r="K14" s="9">
        <f t="shared" si="1"/>
        <v>0.23076923076923078</v>
      </c>
      <c r="L14" s="8"/>
      <c r="M14" s="9"/>
      <c r="N14" s="8">
        <v>70</v>
      </c>
      <c r="O14" s="12">
        <v>0.74</v>
      </c>
      <c r="P14" s="17"/>
    </row>
    <row r="15" spans="1:16" s="10" customFormat="1" x14ac:dyDescent="0.25">
      <c r="A15" s="17"/>
      <c r="B15" s="13" t="str">
        <f>'1'!B14</f>
        <v>Termodinámica</v>
      </c>
      <c r="C15" s="8" t="s">
        <v>44</v>
      </c>
      <c r="D15" s="8">
        <f>'1'!D14</f>
        <v>3</v>
      </c>
      <c r="E15" s="8" t="str">
        <f>'1'!E14</f>
        <v>IAMB</v>
      </c>
      <c r="F15" s="8">
        <f>'1'!F14</f>
        <v>19</v>
      </c>
      <c r="G15" s="8">
        <v>17</v>
      </c>
      <c r="H15" s="8">
        <v>0</v>
      </c>
      <c r="I15" s="9">
        <f t="shared" ref="I15:I27" si="3">(G15+H15)/F15</f>
        <v>0.89473684210526316</v>
      </c>
      <c r="J15" s="8">
        <f>(F15-SUM(G15:H15))-L15</f>
        <v>2</v>
      </c>
      <c r="K15" s="9">
        <f t="shared" si="1"/>
        <v>0.10526315789473684</v>
      </c>
      <c r="L15" s="8"/>
      <c r="M15" s="9">
        <f t="shared" si="2"/>
        <v>0</v>
      </c>
      <c r="N15" s="8">
        <v>75</v>
      </c>
      <c r="O15" s="12">
        <v>0.82</v>
      </c>
      <c r="P15" s="17"/>
    </row>
    <row r="16" spans="1:16" s="10" customFormat="1" x14ac:dyDescent="0.25">
      <c r="A16" s="17"/>
      <c r="B16" s="13" t="str">
        <f>'1'!B15</f>
        <v>Calculo diferencial</v>
      </c>
      <c r="C16" s="8" t="s">
        <v>44</v>
      </c>
      <c r="D16" s="8">
        <f>'1'!D15</f>
        <v>1</v>
      </c>
      <c r="E16" s="8" t="str">
        <f>'1'!E15</f>
        <v>IAMB</v>
      </c>
      <c r="F16" s="8">
        <f>'1'!F15</f>
        <v>27</v>
      </c>
      <c r="G16" s="8">
        <v>20</v>
      </c>
      <c r="H16" s="8">
        <v>0</v>
      </c>
      <c r="I16" s="9">
        <f t="shared" si="3"/>
        <v>0.7407407407407407</v>
      </c>
      <c r="J16" s="8">
        <f t="shared" ref="J16:J27" si="4">(F16-SUM(G16:H16))-L16</f>
        <v>7</v>
      </c>
      <c r="K16" s="9">
        <f t="shared" si="1"/>
        <v>0.25925925925925924</v>
      </c>
      <c r="L16" s="8"/>
      <c r="M16" s="9">
        <f t="shared" si="2"/>
        <v>0</v>
      </c>
      <c r="N16" s="8">
        <v>70</v>
      </c>
      <c r="O16" s="12">
        <v>0.74</v>
      </c>
      <c r="P16" s="17"/>
    </row>
    <row r="17" spans="1:16" s="10" customFormat="1" x14ac:dyDescent="0.25">
      <c r="A17" s="17"/>
      <c r="B17" s="13" t="str">
        <f>'1'!B16</f>
        <v>Quimica</v>
      </c>
      <c r="C17" s="8" t="s">
        <v>44</v>
      </c>
      <c r="D17" s="8">
        <f>'1'!D16</f>
        <v>1</v>
      </c>
      <c r="E17" s="8" t="str">
        <f>'1'!E16</f>
        <v>IIND</v>
      </c>
      <c r="F17" s="8">
        <f>'1'!F16</f>
        <v>36</v>
      </c>
      <c r="G17" s="8">
        <v>34</v>
      </c>
      <c r="H17" s="8">
        <v>0</v>
      </c>
      <c r="I17" s="9">
        <f t="shared" si="3"/>
        <v>0.94444444444444442</v>
      </c>
      <c r="J17" s="8">
        <f t="shared" si="4"/>
        <v>2</v>
      </c>
      <c r="K17" s="9">
        <f t="shared" si="1"/>
        <v>5.5555555555555552E-2</v>
      </c>
      <c r="L17" s="8"/>
      <c r="M17" s="9">
        <f t="shared" si="2"/>
        <v>0</v>
      </c>
      <c r="N17" s="8">
        <v>72</v>
      </c>
      <c r="O17" s="12">
        <v>0.8</v>
      </c>
      <c r="P17" s="17"/>
    </row>
    <row r="18" spans="1:16" s="10" customFormat="1" x14ac:dyDescent="0.25">
      <c r="A18" s="17"/>
      <c r="B18" s="13">
        <f>'1'!B17</f>
        <v>0</v>
      </c>
      <c r="C18" s="8">
        <f>'1'!C17</f>
        <v>0</v>
      </c>
      <c r="D18" s="8">
        <f>'1'!D17</f>
        <v>0</v>
      </c>
      <c r="E18" s="8">
        <f>'1'!E17</f>
        <v>0</v>
      </c>
      <c r="F18" s="8">
        <f>'1'!F17</f>
        <v>0</v>
      </c>
      <c r="G18" s="8"/>
      <c r="H18" s="8">
        <v>0</v>
      </c>
      <c r="I18" s="9" t="e">
        <f t="shared" si="3"/>
        <v>#DIV/0!</v>
      </c>
      <c r="J18" s="8">
        <f t="shared" si="4"/>
        <v>0</v>
      </c>
      <c r="K18" s="9" t="e">
        <f t="shared" si="1"/>
        <v>#DIV/0!</v>
      </c>
      <c r="L18" s="8"/>
      <c r="M18" s="9" t="e">
        <f t="shared" si="2"/>
        <v>#DIV/0!</v>
      </c>
      <c r="N18" s="8"/>
      <c r="O18" s="12"/>
      <c r="P18" s="17"/>
    </row>
    <row r="19" spans="1:16" s="10" customFormat="1" x14ac:dyDescent="0.25">
      <c r="A19" s="17"/>
      <c r="B19" s="13">
        <f>'1'!B18</f>
        <v>0</v>
      </c>
      <c r="C19" s="8">
        <f>'1'!C18</f>
        <v>0</v>
      </c>
      <c r="D19" s="8">
        <f>'1'!D18</f>
        <v>0</v>
      </c>
      <c r="E19" s="8">
        <f>'1'!E18</f>
        <v>0</v>
      </c>
      <c r="F19" s="8">
        <f>'1'!F18</f>
        <v>0</v>
      </c>
      <c r="G19" s="8"/>
      <c r="H19" s="8">
        <v>0</v>
      </c>
      <c r="I19" s="9" t="e">
        <f t="shared" si="3"/>
        <v>#DIV/0!</v>
      </c>
      <c r="J19" s="8">
        <f t="shared" si="4"/>
        <v>0</v>
      </c>
      <c r="K19" s="9" t="e">
        <f t="shared" si="1"/>
        <v>#DIV/0!</v>
      </c>
      <c r="L19" s="8"/>
      <c r="M19" s="9" t="e">
        <f t="shared" si="2"/>
        <v>#DIV/0!</v>
      </c>
      <c r="N19" s="8"/>
      <c r="O19" s="12"/>
      <c r="P19" s="17"/>
    </row>
    <row r="20" spans="1:16" s="10" customFormat="1" x14ac:dyDescent="0.25">
      <c r="A20" s="17"/>
      <c r="B20" s="13">
        <f>'1'!B19</f>
        <v>0</v>
      </c>
      <c r="C20" s="8">
        <f>'1'!C19</f>
        <v>0</v>
      </c>
      <c r="D20" s="8">
        <f>'1'!D19</f>
        <v>0</v>
      </c>
      <c r="E20" s="8">
        <f>'1'!E19</f>
        <v>0</v>
      </c>
      <c r="F20" s="8">
        <f>'1'!F19</f>
        <v>0</v>
      </c>
      <c r="G20" s="8"/>
      <c r="H20" s="8">
        <v>0</v>
      </c>
      <c r="I20" s="9" t="e">
        <f t="shared" si="3"/>
        <v>#DIV/0!</v>
      </c>
      <c r="J20" s="8">
        <f t="shared" si="4"/>
        <v>0</v>
      </c>
      <c r="K20" s="9" t="e">
        <f t="shared" si="1"/>
        <v>#DIV/0!</v>
      </c>
      <c r="L20" s="8"/>
      <c r="M20" s="9" t="e">
        <f t="shared" si="2"/>
        <v>#DIV/0!</v>
      </c>
      <c r="N20" s="8"/>
      <c r="O20" s="12"/>
      <c r="P20" s="17"/>
    </row>
    <row r="21" spans="1:16" s="10" customFormat="1" x14ac:dyDescent="0.25">
      <c r="A21" s="17"/>
      <c r="B21" s="13">
        <f>'1'!B20</f>
        <v>0</v>
      </c>
      <c r="C21" s="8">
        <f>'1'!C20</f>
        <v>0</v>
      </c>
      <c r="D21" s="8">
        <f>'1'!D20</f>
        <v>0</v>
      </c>
      <c r="E21" s="8">
        <f>'1'!E20</f>
        <v>0</v>
      </c>
      <c r="F21" s="8">
        <f>'1'!F20</f>
        <v>0</v>
      </c>
      <c r="G21" s="8"/>
      <c r="H21" s="8">
        <v>0</v>
      </c>
      <c r="I21" s="9" t="e">
        <f t="shared" si="3"/>
        <v>#DIV/0!</v>
      </c>
      <c r="J21" s="8">
        <f t="shared" si="4"/>
        <v>0</v>
      </c>
      <c r="K21" s="9" t="e">
        <f t="shared" si="1"/>
        <v>#DIV/0!</v>
      </c>
      <c r="L21" s="8"/>
      <c r="M21" s="9" t="e">
        <f t="shared" si="2"/>
        <v>#DIV/0!</v>
      </c>
      <c r="N21" s="8"/>
      <c r="O21" s="12"/>
      <c r="P21" s="17"/>
    </row>
    <row r="22" spans="1:16" s="10" customFormat="1" x14ac:dyDescent="0.25">
      <c r="A22" s="17"/>
      <c r="B22" s="13">
        <f>'1'!B21</f>
        <v>0</v>
      </c>
      <c r="C22" s="8">
        <f>'1'!C21</f>
        <v>0</v>
      </c>
      <c r="D22" s="8">
        <f>'1'!D21</f>
        <v>0</v>
      </c>
      <c r="E22" s="8">
        <f>'1'!E21</f>
        <v>0</v>
      </c>
      <c r="F22" s="8">
        <f>'1'!F21</f>
        <v>0</v>
      </c>
      <c r="G22" s="8"/>
      <c r="H22" s="8">
        <v>0</v>
      </c>
      <c r="I22" s="9" t="e">
        <f t="shared" si="3"/>
        <v>#DIV/0!</v>
      </c>
      <c r="J22" s="8">
        <f t="shared" si="4"/>
        <v>0</v>
      </c>
      <c r="K22" s="9" t="e">
        <f t="shared" si="1"/>
        <v>#DIV/0!</v>
      </c>
      <c r="L22" s="8"/>
      <c r="M22" s="9" t="e">
        <f t="shared" si="2"/>
        <v>#DIV/0!</v>
      </c>
      <c r="N22" s="8"/>
      <c r="O22" s="12"/>
      <c r="P22" s="17"/>
    </row>
    <row r="23" spans="1:16" s="10" customFormat="1" x14ac:dyDescent="0.25">
      <c r="A23" s="17"/>
      <c r="B23" s="13">
        <f>'1'!B22</f>
        <v>0</v>
      </c>
      <c r="C23" s="8">
        <f>'1'!C22</f>
        <v>0</v>
      </c>
      <c r="D23" s="8">
        <f>'1'!D22</f>
        <v>0</v>
      </c>
      <c r="E23" s="8">
        <f>'1'!E22</f>
        <v>0</v>
      </c>
      <c r="F23" s="8">
        <f>'1'!F22</f>
        <v>0</v>
      </c>
      <c r="G23" s="8"/>
      <c r="H23" s="8">
        <v>0</v>
      </c>
      <c r="I23" s="9" t="e">
        <f t="shared" si="3"/>
        <v>#DIV/0!</v>
      </c>
      <c r="J23" s="8">
        <f t="shared" si="4"/>
        <v>0</v>
      </c>
      <c r="K23" s="9" t="e">
        <f t="shared" si="1"/>
        <v>#DIV/0!</v>
      </c>
      <c r="L23" s="8"/>
      <c r="M23" s="9" t="e">
        <f t="shared" si="2"/>
        <v>#DIV/0!</v>
      </c>
      <c r="N23" s="8"/>
      <c r="O23" s="12"/>
      <c r="P23" s="17"/>
    </row>
    <row r="24" spans="1:16" s="10" customFormat="1" x14ac:dyDescent="0.25">
      <c r="A24" s="17"/>
      <c r="B24" s="13">
        <f>'1'!B23</f>
        <v>0</v>
      </c>
      <c r="C24" s="8">
        <f>'1'!C23</f>
        <v>0</v>
      </c>
      <c r="D24" s="8">
        <f>'1'!D23</f>
        <v>0</v>
      </c>
      <c r="E24" s="8">
        <f>'1'!E23</f>
        <v>0</v>
      </c>
      <c r="F24" s="8">
        <f>'1'!F23</f>
        <v>0</v>
      </c>
      <c r="G24" s="8"/>
      <c r="H24" s="8">
        <v>0</v>
      </c>
      <c r="I24" s="9" t="e">
        <f t="shared" si="3"/>
        <v>#DIV/0!</v>
      </c>
      <c r="J24" s="8">
        <f t="shared" si="4"/>
        <v>0</v>
      </c>
      <c r="K24" s="9" t="e">
        <f t="shared" si="1"/>
        <v>#DIV/0!</v>
      </c>
      <c r="L24" s="8"/>
      <c r="M24" s="9" t="e">
        <f t="shared" si="2"/>
        <v>#DIV/0!</v>
      </c>
      <c r="N24" s="8"/>
      <c r="O24" s="12"/>
      <c r="P24" s="17"/>
    </row>
    <row r="25" spans="1:16" s="10" customFormat="1" x14ac:dyDescent="0.25">
      <c r="A25" s="17"/>
      <c r="B25" s="13">
        <f>'1'!B24</f>
        <v>0</v>
      </c>
      <c r="C25" s="8">
        <f>'1'!C24</f>
        <v>0</v>
      </c>
      <c r="D25" s="8">
        <f>'1'!D24</f>
        <v>0</v>
      </c>
      <c r="E25" s="8">
        <f>'1'!E24</f>
        <v>0</v>
      </c>
      <c r="F25" s="8">
        <f>'1'!F24</f>
        <v>0</v>
      </c>
      <c r="G25" s="8"/>
      <c r="H25" s="8">
        <v>0</v>
      </c>
      <c r="I25" s="9" t="e">
        <f t="shared" si="3"/>
        <v>#DIV/0!</v>
      </c>
      <c r="J25" s="8">
        <f t="shared" si="4"/>
        <v>0</v>
      </c>
      <c r="K25" s="9" t="e">
        <f t="shared" si="1"/>
        <v>#DIV/0!</v>
      </c>
      <c r="L25" s="8"/>
      <c r="M25" s="9" t="e">
        <f t="shared" si="2"/>
        <v>#DIV/0!</v>
      </c>
      <c r="N25" s="8"/>
      <c r="O25" s="12"/>
      <c r="P25" s="17"/>
    </row>
    <row r="26" spans="1:16" s="10" customFormat="1" x14ac:dyDescent="0.25">
      <c r="A26" s="17"/>
      <c r="B26" s="13">
        <f>'1'!B25</f>
        <v>0</v>
      </c>
      <c r="C26" s="8">
        <f>'1'!C25</f>
        <v>0</v>
      </c>
      <c r="D26" s="8">
        <f>'1'!D25</f>
        <v>0</v>
      </c>
      <c r="E26" s="8">
        <f>'1'!E25</f>
        <v>0</v>
      </c>
      <c r="F26" s="8">
        <f>'1'!F25</f>
        <v>0</v>
      </c>
      <c r="G26" s="8"/>
      <c r="H26" s="8">
        <v>0</v>
      </c>
      <c r="I26" s="9" t="e">
        <f t="shared" si="3"/>
        <v>#DIV/0!</v>
      </c>
      <c r="J26" s="8">
        <f t="shared" si="4"/>
        <v>0</v>
      </c>
      <c r="K26" s="9" t="e">
        <f t="shared" si="1"/>
        <v>#DIV/0!</v>
      </c>
      <c r="L26" s="8"/>
      <c r="M26" s="9" t="e">
        <f t="shared" si="2"/>
        <v>#DIV/0!</v>
      </c>
      <c r="N26" s="8"/>
      <c r="O26" s="12"/>
      <c r="P26" s="17"/>
    </row>
    <row r="27" spans="1:16" s="10" customFormat="1" ht="16.5" customHeight="1" x14ac:dyDescent="0.25">
      <c r="A27" s="17"/>
      <c r="B27" s="13">
        <f>'1'!B26</f>
        <v>0</v>
      </c>
      <c r="C27" s="8">
        <f>'1'!C26</f>
        <v>0</v>
      </c>
      <c r="D27" s="8">
        <f>'1'!D26</f>
        <v>0</v>
      </c>
      <c r="E27" s="8">
        <f>'1'!E26</f>
        <v>0</v>
      </c>
      <c r="F27" s="8">
        <f>'1'!F26</f>
        <v>0</v>
      </c>
      <c r="G27" s="8"/>
      <c r="H27" s="8">
        <v>0</v>
      </c>
      <c r="I27" s="9" t="e">
        <f t="shared" si="3"/>
        <v>#DIV/0!</v>
      </c>
      <c r="J27" s="8">
        <f t="shared" si="4"/>
        <v>0</v>
      </c>
      <c r="K27" s="9" t="e">
        <f t="shared" si="1"/>
        <v>#DIV/0!</v>
      </c>
      <c r="L27" s="8"/>
      <c r="M27" s="9" t="e">
        <f t="shared" si="2"/>
        <v>#DIV/0!</v>
      </c>
      <c r="N27" s="8"/>
      <c r="O27" s="12"/>
      <c r="P27" s="17"/>
    </row>
    <row r="28" spans="1:16" ht="13" thickBot="1" x14ac:dyDescent="0.3">
      <c r="A28" s="16"/>
      <c r="B28" s="19" t="s">
        <v>23</v>
      </c>
      <c r="C28" s="20" t="s">
        <v>24</v>
      </c>
      <c r="D28" s="20" t="s">
        <v>24</v>
      </c>
      <c r="E28" s="20" t="s">
        <v>24</v>
      </c>
      <c r="F28" s="20">
        <f>SUM(F13:F27)</f>
        <v>134</v>
      </c>
      <c r="G28" s="20">
        <f>SUM(G13:G27)</f>
        <v>116</v>
      </c>
      <c r="H28" s="20">
        <f>SUM(H13:H27)</f>
        <v>0</v>
      </c>
      <c r="I28" s="21">
        <f>SUM(G28:H28)/F28</f>
        <v>0.86567164179104472</v>
      </c>
      <c r="J28" s="20">
        <f t="shared" si="0"/>
        <v>18</v>
      </c>
      <c r="K28" s="21">
        <f t="shared" si="1"/>
        <v>0.13432835820895522</v>
      </c>
      <c r="L28" s="20">
        <f>SUM(L13:L27)</f>
        <v>0</v>
      </c>
      <c r="M28" s="21">
        <f t="shared" si="2"/>
        <v>0</v>
      </c>
      <c r="N28" s="20">
        <f>AVERAGE(N13:N27)</f>
        <v>71.8</v>
      </c>
      <c r="O28" s="22">
        <f>AVERAGE(O13:O27)</f>
        <v>0.77999999999999992</v>
      </c>
      <c r="P28" s="16"/>
    </row>
    <row r="29" spans="1:16" x14ac:dyDescent="0.25">
      <c r="A29" s="16"/>
      <c r="P29" s="16"/>
    </row>
    <row r="30" spans="1:16" ht="120" customHeight="1" x14ac:dyDescent="0.25">
      <c r="A30" s="16"/>
      <c r="B30" s="38" t="s">
        <v>25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16"/>
    </row>
    <row r="31" spans="1:16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</row>
  </sheetData>
  <mergeCells count="22">
    <mergeCell ref="O11:O12"/>
    <mergeCell ref="B30:O30"/>
    <mergeCell ref="I11:I12"/>
    <mergeCell ref="J11:J12"/>
    <mergeCell ref="K11:K12"/>
    <mergeCell ref="L11:L12"/>
    <mergeCell ref="M11:M12"/>
    <mergeCell ref="N11:N12"/>
    <mergeCell ref="C9:M9"/>
    <mergeCell ref="B11:B12"/>
    <mergeCell ref="C11:C12"/>
    <mergeCell ref="D11:D12"/>
    <mergeCell ref="E11:E12"/>
    <mergeCell ref="F11:F12"/>
    <mergeCell ref="G11:H11"/>
    <mergeCell ref="B2:O2"/>
    <mergeCell ref="B4:O4"/>
    <mergeCell ref="B5:E5"/>
    <mergeCell ref="F5:I5"/>
    <mergeCell ref="C7:D7"/>
    <mergeCell ref="J7:L7"/>
    <mergeCell ref="M7:O7"/>
  </mergeCells>
  <printOptions horizontalCentered="1"/>
  <pageMargins left="0.31496062992125984" right="0.31496062992125984" top="0.35433070866141736" bottom="1.0629921259842521" header="0.31496062992125984" footer="0.31496062992125984"/>
  <pageSetup scale="84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P31"/>
  <sheetViews>
    <sheetView tabSelected="1" view="pageBreakPreview" topLeftCell="A5" zoomScaleNormal="100" zoomScaleSheetLayoutView="100" zoomScalePageLayoutView="70" workbookViewId="0">
      <selection activeCell="O18" sqref="O18"/>
    </sheetView>
  </sheetViews>
  <sheetFormatPr baseColWidth="10" defaultColWidth="11.453125" defaultRowHeight="12.5" x14ac:dyDescent="0.25"/>
  <cols>
    <col min="1" max="1" width="1.7265625" style="1" customWidth="1"/>
    <col min="2" max="2" width="38.54296875" style="1" bestFit="1" customWidth="1"/>
    <col min="3" max="3" width="4.7265625" style="1" bestFit="1" customWidth="1"/>
    <col min="4" max="4" width="5.54296875" style="1" bestFit="1" customWidth="1"/>
    <col min="5" max="5" width="21.81640625" style="1" customWidth="1"/>
    <col min="6" max="6" width="9.453125" style="1" customWidth="1"/>
    <col min="7" max="13" width="7.54296875" style="1" customWidth="1"/>
    <col min="14" max="15" width="11.453125" style="1"/>
    <col min="16" max="16" width="1.7265625" style="1" customWidth="1"/>
    <col min="17" max="16384" width="11.453125" style="1"/>
  </cols>
  <sheetData>
    <row r="1" spans="1:16" ht="10" customHeight="1" x14ac:dyDescent="0.35">
      <c r="A1" s="14"/>
      <c r="B1" s="14"/>
      <c r="C1" s="15"/>
      <c r="D1" s="15"/>
      <c r="E1" s="15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ht="81" customHeight="1" x14ac:dyDescent="0.35">
      <c r="A2" s="14"/>
      <c r="B2" s="23" t="s">
        <v>29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14"/>
    </row>
    <row r="3" spans="1:16" ht="13" x14ac:dyDescent="0.3">
      <c r="A3" s="16"/>
      <c r="B3" s="2"/>
      <c r="C3" s="2"/>
      <c r="D3" s="2"/>
      <c r="F3" s="2"/>
      <c r="G3" s="2"/>
      <c r="H3" s="2"/>
      <c r="I3" s="2"/>
      <c r="J3" s="2"/>
      <c r="K3" s="2"/>
      <c r="L3" s="2"/>
      <c r="P3" s="16"/>
    </row>
    <row r="4" spans="1:16" ht="13" x14ac:dyDescent="0.3">
      <c r="A4" s="16"/>
      <c r="B4" s="25" t="s">
        <v>0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16"/>
    </row>
    <row r="5" spans="1:16" ht="13" x14ac:dyDescent="0.3">
      <c r="A5" s="16"/>
      <c r="B5" s="26" t="s">
        <v>1</v>
      </c>
      <c r="C5" s="26"/>
      <c r="D5" s="26"/>
      <c r="E5" s="26"/>
      <c r="F5" s="27" t="str">
        <f>'1'!F5</f>
        <v>AMBIENTAL</v>
      </c>
      <c r="G5" s="27"/>
      <c r="H5" s="27"/>
      <c r="I5" s="27"/>
      <c r="J5" s="3"/>
      <c r="K5" s="3"/>
      <c r="L5" s="3"/>
      <c r="M5" s="3"/>
      <c r="N5" s="3"/>
      <c r="O5" s="3"/>
      <c r="P5" s="16"/>
    </row>
    <row r="6" spans="1:16" ht="13" x14ac:dyDescent="0.3">
      <c r="A6" s="1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P6" s="16"/>
    </row>
    <row r="7" spans="1:16" ht="13" x14ac:dyDescent="0.3">
      <c r="A7" s="16"/>
      <c r="B7" s="4" t="s">
        <v>2</v>
      </c>
      <c r="C7" s="28">
        <v>3</v>
      </c>
      <c r="D7" s="28"/>
      <c r="E7" s="11" t="s">
        <v>4</v>
      </c>
      <c r="F7" s="5">
        <f>'1'!F7</f>
        <v>4</v>
      </c>
      <c r="H7" s="4" t="s">
        <v>5</v>
      </c>
      <c r="I7" s="5">
        <f>'1'!I7</f>
        <v>4</v>
      </c>
      <c r="J7" s="29" t="s">
        <v>6</v>
      </c>
      <c r="K7" s="29"/>
      <c r="L7" s="29"/>
      <c r="M7" s="28" t="str">
        <f>'1'!M7</f>
        <v>AGOSTO - DICIEMBRE 2025</v>
      </c>
      <c r="N7" s="28"/>
      <c r="O7" s="28"/>
      <c r="P7" s="16"/>
    </row>
    <row r="8" spans="1:16" x14ac:dyDescent="0.25">
      <c r="A8" s="16"/>
      <c r="P8" s="16"/>
    </row>
    <row r="9" spans="1:16" ht="13" x14ac:dyDescent="0.3">
      <c r="A9" s="16"/>
      <c r="B9" s="4" t="s">
        <v>7</v>
      </c>
      <c r="C9" s="28" t="str">
        <f>'1'!C9</f>
        <v>M.C. Avelino Dominguez Rodriguez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6"/>
    </row>
    <row r="10" spans="1:16" ht="13" thickBot="1" x14ac:dyDescent="0.3">
      <c r="A10" s="16"/>
      <c r="C10" s="6"/>
      <c r="D10" s="6"/>
      <c r="F10" s="6"/>
      <c r="G10" s="6"/>
      <c r="H10" s="6"/>
      <c r="I10" s="6"/>
      <c r="J10" s="6"/>
      <c r="K10" s="6"/>
      <c r="L10" s="6"/>
      <c r="P10" s="16"/>
    </row>
    <row r="11" spans="1:16" ht="13" x14ac:dyDescent="0.25">
      <c r="A11" s="16"/>
      <c r="B11" s="30" t="s">
        <v>8</v>
      </c>
      <c r="C11" s="32" t="s">
        <v>9</v>
      </c>
      <c r="D11" s="32" t="s">
        <v>10</v>
      </c>
      <c r="E11" s="34" t="s">
        <v>11</v>
      </c>
      <c r="F11" s="34" t="s">
        <v>12</v>
      </c>
      <c r="G11" s="34" t="s">
        <v>13</v>
      </c>
      <c r="H11" s="34"/>
      <c r="I11" s="34" t="s">
        <v>14</v>
      </c>
      <c r="J11" s="34" t="s">
        <v>15</v>
      </c>
      <c r="K11" s="34" t="s">
        <v>16</v>
      </c>
      <c r="L11" s="34" t="s">
        <v>17</v>
      </c>
      <c r="M11" s="34" t="s">
        <v>18</v>
      </c>
      <c r="N11" s="34" t="s">
        <v>19</v>
      </c>
      <c r="O11" s="36" t="s">
        <v>20</v>
      </c>
      <c r="P11" s="16"/>
    </row>
    <row r="12" spans="1:16" ht="13" x14ac:dyDescent="0.25">
      <c r="A12" s="16"/>
      <c r="B12" s="31"/>
      <c r="C12" s="33"/>
      <c r="D12" s="33"/>
      <c r="E12" s="35"/>
      <c r="F12" s="35"/>
      <c r="G12" s="18" t="s">
        <v>21</v>
      </c>
      <c r="H12" s="18" t="s">
        <v>22</v>
      </c>
      <c r="I12" s="35"/>
      <c r="J12" s="35"/>
      <c r="K12" s="35"/>
      <c r="L12" s="35"/>
      <c r="M12" s="35"/>
      <c r="N12" s="35"/>
      <c r="O12" s="37"/>
      <c r="P12" s="16"/>
    </row>
    <row r="13" spans="1:16" s="10" customFormat="1" x14ac:dyDescent="0.25">
      <c r="A13" s="17"/>
      <c r="B13" s="13" t="s">
        <v>46</v>
      </c>
      <c r="C13" s="8" t="s">
        <v>47</v>
      </c>
      <c r="D13" s="8">
        <f>'1'!D13</f>
        <v>5</v>
      </c>
      <c r="E13" s="8" t="str">
        <f>'1'!E13</f>
        <v>IAMB</v>
      </c>
      <c r="F13" s="8">
        <f>'1'!F13</f>
        <v>26</v>
      </c>
      <c r="G13" s="8">
        <v>24</v>
      </c>
      <c r="H13" s="8">
        <v>0</v>
      </c>
      <c r="I13" s="9">
        <f>(G13+H13)/F13</f>
        <v>0.92307692307692313</v>
      </c>
      <c r="J13" s="8">
        <f t="shared" ref="J13:J28" si="0">(F13-SUM(G13:H13))-L13</f>
        <v>2</v>
      </c>
      <c r="K13" s="9">
        <f t="shared" ref="K13:K28" si="1">J13/F13</f>
        <v>7.6923076923076927E-2</v>
      </c>
      <c r="L13" s="8"/>
      <c r="M13" s="9">
        <f t="shared" ref="M13:M28" si="2">L13/F13</f>
        <v>0</v>
      </c>
      <c r="N13" s="8">
        <v>72</v>
      </c>
      <c r="O13" s="12">
        <v>0.8</v>
      </c>
      <c r="P13" s="17"/>
    </row>
    <row r="14" spans="1:16" s="10" customFormat="1" x14ac:dyDescent="0.25">
      <c r="A14" s="17"/>
      <c r="B14" s="13" t="s">
        <v>46</v>
      </c>
      <c r="C14" s="8" t="s">
        <v>48</v>
      </c>
      <c r="D14" s="8">
        <v>5</v>
      </c>
      <c r="E14" s="8" t="str">
        <f>'1'!E14</f>
        <v>IAMB</v>
      </c>
      <c r="F14" s="8">
        <v>26</v>
      </c>
      <c r="G14" s="8">
        <v>23</v>
      </c>
      <c r="H14" s="8"/>
      <c r="I14" s="9">
        <f>(G14+H14)/F14</f>
        <v>0.88461538461538458</v>
      </c>
      <c r="J14" s="8">
        <f t="shared" si="0"/>
        <v>3</v>
      </c>
      <c r="K14" s="9">
        <f t="shared" si="1"/>
        <v>0.11538461538461539</v>
      </c>
      <c r="L14" s="8"/>
      <c r="M14" s="9"/>
      <c r="N14" s="8">
        <v>70</v>
      </c>
      <c r="O14" s="12">
        <v>0.74</v>
      </c>
      <c r="P14" s="17"/>
    </row>
    <row r="15" spans="1:16" s="10" customFormat="1" x14ac:dyDescent="0.25">
      <c r="A15" s="17"/>
      <c r="B15" s="13" t="str">
        <f>'1'!B14</f>
        <v>Termodinámica</v>
      </c>
      <c r="C15" s="8" t="s">
        <v>49</v>
      </c>
      <c r="D15" s="8">
        <f>'1'!D14</f>
        <v>3</v>
      </c>
      <c r="E15" s="8" t="str">
        <f>'1'!E14</f>
        <v>IAMB</v>
      </c>
      <c r="F15" s="8">
        <f>'1'!F14</f>
        <v>19</v>
      </c>
      <c r="G15" s="8">
        <v>17</v>
      </c>
      <c r="H15" s="8">
        <v>0</v>
      </c>
      <c r="I15" s="9">
        <f t="shared" ref="I15:I27" si="3">(G15+H15)/F15</f>
        <v>0.89473684210526316</v>
      </c>
      <c r="J15" s="8">
        <f>(F15-SUM(G15:H15))-L15</f>
        <v>2</v>
      </c>
      <c r="K15" s="9">
        <f t="shared" si="1"/>
        <v>0.10526315789473684</v>
      </c>
      <c r="L15" s="8"/>
      <c r="M15" s="9">
        <f t="shared" si="2"/>
        <v>0</v>
      </c>
      <c r="N15" s="8">
        <v>75</v>
      </c>
      <c r="O15" s="12">
        <v>0.82</v>
      </c>
      <c r="P15" s="17"/>
    </row>
    <row r="16" spans="1:16" s="10" customFormat="1" x14ac:dyDescent="0.25">
      <c r="A16" s="17"/>
      <c r="B16" s="13" t="str">
        <f>'1'!B15</f>
        <v>Calculo diferencial</v>
      </c>
      <c r="C16" s="8" t="s">
        <v>49</v>
      </c>
      <c r="D16" s="8">
        <f>'1'!D15</f>
        <v>1</v>
      </c>
      <c r="E16" s="8" t="str">
        <f>'1'!E15</f>
        <v>IAMB</v>
      </c>
      <c r="F16" s="8">
        <f>'1'!F15</f>
        <v>27</v>
      </c>
      <c r="G16" s="8">
        <v>19</v>
      </c>
      <c r="H16" s="8">
        <v>0</v>
      </c>
      <c r="I16" s="9">
        <f t="shared" si="3"/>
        <v>0.70370370370370372</v>
      </c>
      <c r="J16" s="8">
        <f t="shared" ref="J16:J27" si="4">(F16-SUM(G16:H16))-L16</f>
        <v>8</v>
      </c>
      <c r="K16" s="9">
        <f t="shared" si="1"/>
        <v>0.29629629629629628</v>
      </c>
      <c r="L16" s="8"/>
      <c r="M16" s="9">
        <f t="shared" si="2"/>
        <v>0</v>
      </c>
      <c r="N16" s="8">
        <v>70</v>
      </c>
      <c r="O16" s="12">
        <v>0.74</v>
      </c>
      <c r="P16" s="17"/>
    </row>
    <row r="17" spans="1:16" s="10" customFormat="1" x14ac:dyDescent="0.25">
      <c r="A17" s="17"/>
      <c r="B17" s="13" t="str">
        <f>'1'!B16</f>
        <v>Quimica</v>
      </c>
      <c r="C17" s="8" t="s">
        <v>49</v>
      </c>
      <c r="D17" s="8">
        <f>'1'!D16</f>
        <v>1</v>
      </c>
      <c r="E17" s="8" t="str">
        <f>'1'!E16</f>
        <v>IIND</v>
      </c>
      <c r="F17" s="8">
        <f>'1'!F16</f>
        <v>36</v>
      </c>
      <c r="G17" s="8">
        <v>34</v>
      </c>
      <c r="H17" s="8">
        <v>0</v>
      </c>
      <c r="I17" s="9">
        <f t="shared" si="3"/>
        <v>0.94444444444444442</v>
      </c>
      <c r="J17" s="8">
        <f t="shared" si="4"/>
        <v>2</v>
      </c>
      <c r="K17" s="9">
        <f t="shared" si="1"/>
        <v>5.5555555555555552E-2</v>
      </c>
      <c r="L17" s="8"/>
      <c r="M17" s="9">
        <f t="shared" si="2"/>
        <v>0</v>
      </c>
      <c r="N17" s="8">
        <v>72</v>
      </c>
      <c r="O17" s="12">
        <v>0.8</v>
      </c>
      <c r="P17" s="17"/>
    </row>
    <row r="18" spans="1:16" s="10" customFormat="1" x14ac:dyDescent="0.25">
      <c r="A18" s="17"/>
      <c r="B18" s="13">
        <f>'1'!B17</f>
        <v>0</v>
      </c>
      <c r="C18" s="8">
        <f>'1'!C17</f>
        <v>0</v>
      </c>
      <c r="D18" s="8">
        <f>'1'!D17</f>
        <v>0</v>
      </c>
      <c r="E18" s="8">
        <f>'1'!E17</f>
        <v>0</v>
      </c>
      <c r="F18" s="8">
        <f>'1'!F17</f>
        <v>0</v>
      </c>
      <c r="G18" s="8"/>
      <c r="H18" s="8">
        <v>0</v>
      </c>
      <c r="I18" s="9" t="e">
        <f t="shared" si="3"/>
        <v>#DIV/0!</v>
      </c>
      <c r="J18" s="8">
        <f t="shared" si="4"/>
        <v>0</v>
      </c>
      <c r="K18" s="9" t="e">
        <f t="shared" si="1"/>
        <v>#DIV/0!</v>
      </c>
      <c r="L18" s="8"/>
      <c r="M18" s="9" t="e">
        <f t="shared" si="2"/>
        <v>#DIV/0!</v>
      </c>
      <c r="N18" s="8"/>
      <c r="O18" s="12"/>
      <c r="P18" s="17"/>
    </row>
    <row r="19" spans="1:16" s="10" customFormat="1" x14ac:dyDescent="0.25">
      <c r="A19" s="17"/>
      <c r="B19" s="13">
        <f>'1'!B18</f>
        <v>0</v>
      </c>
      <c r="C19" s="8">
        <f>'1'!C18</f>
        <v>0</v>
      </c>
      <c r="D19" s="8">
        <f>'1'!D18</f>
        <v>0</v>
      </c>
      <c r="E19" s="8">
        <f>'1'!E18</f>
        <v>0</v>
      </c>
      <c r="F19" s="8">
        <f>'1'!F18</f>
        <v>0</v>
      </c>
      <c r="G19" s="8"/>
      <c r="H19" s="8">
        <v>0</v>
      </c>
      <c r="I19" s="9" t="e">
        <f t="shared" si="3"/>
        <v>#DIV/0!</v>
      </c>
      <c r="J19" s="8">
        <f t="shared" si="4"/>
        <v>0</v>
      </c>
      <c r="K19" s="9" t="e">
        <f t="shared" si="1"/>
        <v>#DIV/0!</v>
      </c>
      <c r="L19" s="8"/>
      <c r="M19" s="9" t="e">
        <f t="shared" si="2"/>
        <v>#DIV/0!</v>
      </c>
      <c r="N19" s="8"/>
      <c r="O19" s="12"/>
      <c r="P19" s="17"/>
    </row>
    <row r="20" spans="1:16" s="10" customFormat="1" x14ac:dyDescent="0.25">
      <c r="A20" s="17"/>
      <c r="B20" s="13">
        <f>'1'!B19</f>
        <v>0</v>
      </c>
      <c r="C20" s="8">
        <f>'1'!C19</f>
        <v>0</v>
      </c>
      <c r="D20" s="8">
        <f>'1'!D19</f>
        <v>0</v>
      </c>
      <c r="E20" s="8">
        <f>'1'!E19</f>
        <v>0</v>
      </c>
      <c r="F20" s="8">
        <f>'1'!F19</f>
        <v>0</v>
      </c>
      <c r="G20" s="8"/>
      <c r="H20" s="8">
        <v>0</v>
      </c>
      <c r="I20" s="9" t="e">
        <f t="shared" si="3"/>
        <v>#DIV/0!</v>
      </c>
      <c r="J20" s="8">
        <f t="shared" si="4"/>
        <v>0</v>
      </c>
      <c r="K20" s="9" t="e">
        <f t="shared" si="1"/>
        <v>#DIV/0!</v>
      </c>
      <c r="L20" s="8"/>
      <c r="M20" s="9" t="e">
        <f t="shared" si="2"/>
        <v>#DIV/0!</v>
      </c>
      <c r="N20" s="8"/>
      <c r="O20" s="12"/>
      <c r="P20" s="17"/>
    </row>
    <row r="21" spans="1:16" s="10" customFormat="1" x14ac:dyDescent="0.25">
      <c r="A21" s="17"/>
      <c r="B21" s="13">
        <f>'1'!B20</f>
        <v>0</v>
      </c>
      <c r="C21" s="8">
        <f>'1'!C20</f>
        <v>0</v>
      </c>
      <c r="D21" s="8">
        <f>'1'!D20</f>
        <v>0</v>
      </c>
      <c r="E21" s="8">
        <f>'1'!E20</f>
        <v>0</v>
      </c>
      <c r="F21" s="8">
        <f>'1'!F20</f>
        <v>0</v>
      </c>
      <c r="G21" s="8"/>
      <c r="H21" s="8">
        <v>0</v>
      </c>
      <c r="I21" s="9" t="e">
        <f t="shared" si="3"/>
        <v>#DIV/0!</v>
      </c>
      <c r="J21" s="8">
        <f t="shared" si="4"/>
        <v>0</v>
      </c>
      <c r="K21" s="9" t="e">
        <f t="shared" si="1"/>
        <v>#DIV/0!</v>
      </c>
      <c r="L21" s="8"/>
      <c r="M21" s="9" t="e">
        <f t="shared" si="2"/>
        <v>#DIV/0!</v>
      </c>
      <c r="N21" s="8"/>
      <c r="O21" s="12"/>
      <c r="P21" s="17"/>
    </row>
    <row r="22" spans="1:16" s="10" customFormat="1" x14ac:dyDescent="0.25">
      <c r="A22" s="17"/>
      <c r="B22" s="13">
        <f>'1'!B21</f>
        <v>0</v>
      </c>
      <c r="C22" s="8">
        <f>'1'!C21</f>
        <v>0</v>
      </c>
      <c r="D22" s="8">
        <f>'1'!D21</f>
        <v>0</v>
      </c>
      <c r="E22" s="8">
        <f>'1'!E21</f>
        <v>0</v>
      </c>
      <c r="F22" s="8">
        <f>'1'!F21</f>
        <v>0</v>
      </c>
      <c r="G22" s="8"/>
      <c r="H22" s="8">
        <v>0</v>
      </c>
      <c r="I22" s="9" t="e">
        <f t="shared" si="3"/>
        <v>#DIV/0!</v>
      </c>
      <c r="J22" s="8">
        <f t="shared" si="4"/>
        <v>0</v>
      </c>
      <c r="K22" s="9" t="e">
        <f t="shared" si="1"/>
        <v>#DIV/0!</v>
      </c>
      <c r="L22" s="8"/>
      <c r="M22" s="9" t="e">
        <f t="shared" si="2"/>
        <v>#DIV/0!</v>
      </c>
      <c r="N22" s="8"/>
      <c r="O22" s="12"/>
      <c r="P22" s="17"/>
    </row>
    <row r="23" spans="1:16" s="10" customFormat="1" x14ac:dyDescent="0.25">
      <c r="A23" s="17"/>
      <c r="B23" s="13">
        <f>'1'!B22</f>
        <v>0</v>
      </c>
      <c r="C23" s="8">
        <f>'1'!C22</f>
        <v>0</v>
      </c>
      <c r="D23" s="8">
        <f>'1'!D22</f>
        <v>0</v>
      </c>
      <c r="E23" s="8">
        <f>'1'!E22</f>
        <v>0</v>
      </c>
      <c r="F23" s="8">
        <f>'1'!F22</f>
        <v>0</v>
      </c>
      <c r="G23" s="8"/>
      <c r="H23" s="8">
        <v>0</v>
      </c>
      <c r="I23" s="9" t="e">
        <f t="shared" si="3"/>
        <v>#DIV/0!</v>
      </c>
      <c r="J23" s="8">
        <f t="shared" si="4"/>
        <v>0</v>
      </c>
      <c r="K23" s="9" t="e">
        <f t="shared" si="1"/>
        <v>#DIV/0!</v>
      </c>
      <c r="L23" s="8"/>
      <c r="M23" s="9" t="e">
        <f t="shared" si="2"/>
        <v>#DIV/0!</v>
      </c>
      <c r="N23" s="8"/>
      <c r="O23" s="12"/>
      <c r="P23" s="17"/>
    </row>
    <row r="24" spans="1:16" s="10" customFormat="1" x14ac:dyDescent="0.25">
      <c r="A24" s="17"/>
      <c r="B24" s="13">
        <f>'1'!B23</f>
        <v>0</v>
      </c>
      <c r="C24" s="8">
        <f>'1'!C23</f>
        <v>0</v>
      </c>
      <c r="D24" s="8">
        <f>'1'!D23</f>
        <v>0</v>
      </c>
      <c r="E24" s="8">
        <f>'1'!E23</f>
        <v>0</v>
      </c>
      <c r="F24" s="8">
        <f>'1'!F23</f>
        <v>0</v>
      </c>
      <c r="G24" s="8"/>
      <c r="H24" s="8">
        <v>0</v>
      </c>
      <c r="I24" s="9" t="e">
        <f t="shared" si="3"/>
        <v>#DIV/0!</v>
      </c>
      <c r="J24" s="8">
        <f t="shared" si="4"/>
        <v>0</v>
      </c>
      <c r="K24" s="9" t="e">
        <f t="shared" si="1"/>
        <v>#DIV/0!</v>
      </c>
      <c r="L24" s="8"/>
      <c r="M24" s="9" t="e">
        <f t="shared" si="2"/>
        <v>#DIV/0!</v>
      </c>
      <c r="N24" s="8"/>
      <c r="O24" s="12"/>
      <c r="P24" s="17"/>
    </row>
    <row r="25" spans="1:16" s="10" customFormat="1" x14ac:dyDescent="0.25">
      <c r="A25" s="17"/>
      <c r="B25" s="13">
        <f>'1'!B24</f>
        <v>0</v>
      </c>
      <c r="C25" s="8">
        <f>'1'!C24</f>
        <v>0</v>
      </c>
      <c r="D25" s="8">
        <f>'1'!D24</f>
        <v>0</v>
      </c>
      <c r="E25" s="8">
        <f>'1'!E24</f>
        <v>0</v>
      </c>
      <c r="F25" s="8">
        <f>'1'!F24</f>
        <v>0</v>
      </c>
      <c r="G25" s="8"/>
      <c r="H25" s="8">
        <v>0</v>
      </c>
      <c r="I25" s="9" t="e">
        <f t="shared" si="3"/>
        <v>#DIV/0!</v>
      </c>
      <c r="J25" s="8">
        <f t="shared" si="4"/>
        <v>0</v>
      </c>
      <c r="K25" s="9" t="e">
        <f t="shared" si="1"/>
        <v>#DIV/0!</v>
      </c>
      <c r="L25" s="8"/>
      <c r="M25" s="9" t="e">
        <f t="shared" si="2"/>
        <v>#DIV/0!</v>
      </c>
      <c r="N25" s="8"/>
      <c r="O25" s="12"/>
      <c r="P25" s="17"/>
    </row>
    <row r="26" spans="1:16" s="10" customFormat="1" x14ac:dyDescent="0.25">
      <c r="A26" s="17"/>
      <c r="B26" s="13">
        <f>'1'!B25</f>
        <v>0</v>
      </c>
      <c r="C26" s="8">
        <f>'1'!C25</f>
        <v>0</v>
      </c>
      <c r="D26" s="8">
        <f>'1'!D25</f>
        <v>0</v>
      </c>
      <c r="E26" s="8">
        <f>'1'!E25</f>
        <v>0</v>
      </c>
      <c r="F26" s="8">
        <f>'1'!F25</f>
        <v>0</v>
      </c>
      <c r="G26" s="8"/>
      <c r="H26" s="8">
        <v>0</v>
      </c>
      <c r="I26" s="9" t="e">
        <f t="shared" si="3"/>
        <v>#DIV/0!</v>
      </c>
      <c r="J26" s="8">
        <f t="shared" si="4"/>
        <v>0</v>
      </c>
      <c r="K26" s="9" t="e">
        <f t="shared" si="1"/>
        <v>#DIV/0!</v>
      </c>
      <c r="L26" s="8"/>
      <c r="M26" s="9" t="e">
        <f t="shared" si="2"/>
        <v>#DIV/0!</v>
      </c>
      <c r="N26" s="8"/>
      <c r="O26" s="12"/>
      <c r="P26" s="17"/>
    </row>
    <row r="27" spans="1:16" s="10" customFormat="1" ht="16.5" customHeight="1" x14ac:dyDescent="0.25">
      <c r="A27" s="17"/>
      <c r="B27" s="13">
        <f>'1'!B26</f>
        <v>0</v>
      </c>
      <c r="C27" s="8">
        <f>'1'!C26</f>
        <v>0</v>
      </c>
      <c r="D27" s="8">
        <f>'1'!D26</f>
        <v>0</v>
      </c>
      <c r="E27" s="8">
        <f>'1'!E26</f>
        <v>0</v>
      </c>
      <c r="F27" s="8">
        <f>'1'!F26</f>
        <v>0</v>
      </c>
      <c r="G27" s="8"/>
      <c r="H27" s="8">
        <v>0</v>
      </c>
      <c r="I27" s="9" t="e">
        <f t="shared" si="3"/>
        <v>#DIV/0!</v>
      </c>
      <c r="J27" s="8">
        <f t="shared" si="4"/>
        <v>0</v>
      </c>
      <c r="K27" s="9" t="e">
        <f t="shared" si="1"/>
        <v>#DIV/0!</v>
      </c>
      <c r="L27" s="8"/>
      <c r="M27" s="9" t="e">
        <f t="shared" si="2"/>
        <v>#DIV/0!</v>
      </c>
      <c r="N27" s="8"/>
      <c r="O27" s="12"/>
      <c r="P27" s="17"/>
    </row>
    <row r="28" spans="1:16" ht="13" thickBot="1" x14ac:dyDescent="0.3">
      <c r="A28" s="16"/>
      <c r="B28" s="19" t="s">
        <v>23</v>
      </c>
      <c r="C28" s="20" t="s">
        <v>24</v>
      </c>
      <c r="D28" s="20" t="s">
        <v>24</v>
      </c>
      <c r="E28" s="20" t="s">
        <v>24</v>
      </c>
      <c r="F28" s="20">
        <f>SUM(F13:F27)</f>
        <v>134</v>
      </c>
      <c r="G28" s="20">
        <f>SUM(G13:G27)</f>
        <v>117</v>
      </c>
      <c r="H28" s="20">
        <f>SUM(H13:H27)</f>
        <v>0</v>
      </c>
      <c r="I28" s="21">
        <f>SUM(G28:H28)/F28</f>
        <v>0.87313432835820892</v>
      </c>
      <c r="J28" s="20">
        <f t="shared" si="0"/>
        <v>17</v>
      </c>
      <c r="K28" s="21">
        <f t="shared" si="1"/>
        <v>0.12686567164179105</v>
      </c>
      <c r="L28" s="20">
        <f>SUM(L13:L27)</f>
        <v>0</v>
      </c>
      <c r="M28" s="21">
        <f t="shared" si="2"/>
        <v>0</v>
      </c>
      <c r="N28" s="20">
        <f>AVERAGE(N13:N27)</f>
        <v>71.8</v>
      </c>
      <c r="O28" s="22">
        <f>AVERAGE(O13:O27)</f>
        <v>0.77999999999999992</v>
      </c>
      <c r="P28" s="16"/>
    </row>
    <row r="29" spans="1:16" x14ac:dyDescent="0.25">
      <c r="A29" s="16"/>
      <c r="P29" s="16"/>
    </row>
    <row r="30" spans="1:16" ht="120" customHeight="1" x14ac:dyDescent="0.25">
      <c r="A30" s="16"/>
      <c r="B30" s="38" t="s">
        <v>25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16"/>
    </row>
    <row r="31" spans="1:16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</row>
  </sheetData>
  <mergeCells count="22">
    <mergeCell ref="O11:O12"/>
    <mergeCell ref="B30:O30"/>
    <mergeCell ref="I11:I12"/>
    <mergeCell ref="J11:J12"/>
    <mergeCell ref="K11:K12"/>
    <mergeCell ref="L11:L12"/>
    <mergeCell ref="M11:M12"/>
    <mergeCell ref="N11:N12"/>
    <mergeCell ref="C9:M9"/>
    <mergeCell ref="B11:B12"/>
    <mergeCell ref="C11:C12"/>
    <mergeCell ref="D11:D12"/>
    <mergeCell ref="E11:E12"/>
    <mergeCell ref="F11:F12"/>
    <mergeCell ref="G11:H11"/>
    <mergeCell ref="B2:O2"/>
    <mergeCell ref="B4:O4"/>
    <mergeCell ref="B5:E5"/>
    <mergeCell ref="F5:I5"/>
    <mergeCell ref="C7:D7"/>
    <mergeCell ref="J7:L7"/>
    <mergeCell ref="M7:O7"/>
  </mergeCells>
  <printOptions horizontalCentered="1"/>
  <pageMargins left="0.31496062992125984" right="0.31496062992125984" top="0.35433070866141736" bottom="1.0629921259842521" header="0.31496062992125984" footer="0.31496062992125984"/>
  <pageSetup scale="84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P30"/>
  <sheetViews>
    <sheetView topLeftCell="A2" zoomScaleNormal="100" zoomScaleSheetLayoutView="100" zoomScalePageLayoutView="70" workbookViewId="0">
      <selection activeCell="B16" sqref="B16"/>
    </sheetView>
  </sheetViews>
  <sheetFormatPr baseColWidth="10" defaultColWidth="11.453125" defaultRowHeight="12.5" x14ac:dyDescent="0.25"/>
  <cols>
    <col min="1" max="1" width="1.7265625" style="1" customWidth="1"/>
    <col min="2" max="2" width="38.54296875" style="1" bestFit="1" customWidth="1"/>
    <col min="3" max="3" width="4.7265625" style="1" bestFit="1" customWidth="1"/>
    <col min="4" max="4" width="5.54296875" style="1" bestFit="1" customWidth="1"/>
    <col min="5" max="5" width="21.81640625" style="1" customWidth="1"/>
    <col min="6" max="6" width="9.453125" style="1" customWidth="1"/>
    <col min="7" max="13" width="7.54296875" style="1" customWidth="1"/>
    <col min="14" max="15" width="11.453125" style="1"/>
    <col min="16" max="16" width="1.7265625" style="1" customWidth="1"/>
    <col min="17" max="16384" width="11.453125" style="1"/>
  </cols>
  <sheetData>
    <row r="1" spans="1:16" ht="10" customHeight="1" x14ac:dyDescent="0.35">
      <c r="A1" s="14"/>
      <c r="B1" s="14"/>
      <c r="C1" s="15"/>
      <c r="D1" s="15"/>
      <c r="E1" s="15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ht="81.75" customHeight="1" x14ac:dyDescent="0.35">
      <c r="A2" s="14"/>
      <c r="B2" s="23" t="s">
        <v>30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14"/>
    </row>
    <row r="3" spans="1:16" ht="13" x14ac:dyDescent="0.3">
      <c r="A3" s="16"/>
      <c r="B3" s="2"/>
      <c r="C3" s="2"/>
      <c r="D3" s="2"/>
      <c r="F3" s="2"/>
      <c r="G3" s="2"/>
      <c r="H3" s="2"/>
      <c r="I3" s="2"/>
      <c r="J3" s="2"/>
      <c r="K3" s="2"/>
      <c r="L3" s="2"/>
      <c r="P3" s="16"/>
    </row>
    <row r="4" spans="1:16" ht="13" x14ac:dyDescent="0.3">
      <c r="A4" s="16"/>
      <c r="B4" s="25" t="s">
        <v>0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16"/>
    </row>
    <row r="5" spans="1:16" ht="13" x14ac:dyDescent="0.3">
      <c r="A5" s="16"/>
      <c r="B5" s="26" t="s">
        <v>1</v>
      </c>
      <c r="C5" s="26"/>
      <c r="D5" s="26"/>
      <c r="E5" s="26"/>
      <c r="F5" s="27" t="s">
        <v>31</v>
      </c>
      <c r="G5" s="27"/>
      <c r="H5" s="27"/>
      <c r="I5" s="27"/>
      <c r="J5" s="3"/>
      <c r="K5" s="3"/>
      <c r="L5" s="3"/>
      <c r="M5" s="3"/>
      <c r="N5" s="3"/>
      <c r="O5" s="3"/>
      <c r="P5" s="16"/>
    </row>
    <row r="6" spans="1:16" ht="13" x14ac:dyDescent="0.3">
      <c r="A6" s="1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P6" s="16"/>
    </row>
    <row r="7" spans="1:16" ht="13" x14ac:dyDescent="0.3">
      <c r="A7" s="16"/>
      <c r="B7" s="4" t="s">
        <v>2</v>
      </c>
      <c r="C7" s="28" t="s">
        <v>37</v>
      </c>
      <c r="D7" s="28"/>
      <c r="E7" s="11" t="s">
        <v>4</v>
      </c>
      <c r="F7" s="5">
        <v>1</v>
      </c>
      <c r="H7" s="4" t="s">
        <v>5</v>
      </c>
      <c r="I7" s="5">
        <v>1</v>
      </c>
      <c r="J7" s="29" t="s">
        <v>6</v>
      </c>
      <c r="K7" s="29"/>
      <c r="L7" s="29"/>
      <c r="M7" s="28" t="s">
        <v>32</v>
      </c>
      <c r="N7" s="28"/>
      <c r="O7" s="28"/>
      <c r="P7" s="16"/>
    </row>
    <row r="8" spans="1:16" x14ac:dyDescent="0.25">
      <c r="A8" s="16"/>
      <c r="P8" s="16"/>
    </row>
    <row r="9" spans="1:16" ht="13" x14ac:dyDescent="0.3">
      <c r="A9" s="16"/>
      <c r="B9" s="4" t="s">
        <v>7</v>
      </c>
      <c r="C9" s="28" t="s">
        <v>33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6"/>
    </row>
    <row r="10" spans="1:16" ht="13" thickBot="1" x14ac:dyDescent="0.3">
      <c r="A10" s="16"/>
      <c r="C10" s="6"/>
      <c r="D10" s="6"/>
      <c r="F10" s="6"/>
      <c r="G10" s="6"/>
      <c r="H10" s="6"/>
      <c r="I10" s="6"/>
      <c r="J10" s="6"/>
      <c r="K10" s="6"/>
      <c r="L10" s="6"/>
      <c r="P10" s="16"/>
    </row>
    <row r="11" spans="1:16" ht="13" x14ac:dyDescent="0.25">
      <c r="A11" s="16"/>
      <c r="B11" s="30" t="s">
        <v>8</v>
      </c>
      <c r="C11" s="32" t="s">
        <v>9</v>
      </c>
      <c r="D11" s="32" t="s">
        <v>10</v>
      </c>
      <c r="E11" s="34" t="s">
        <v>11</v>
      </c>
      <c r="F11" s="34" t="s">
        <v>12</v>
      </c>
      <c r="G11" s="34" t="s">
        <v>13</v>
      </c>
      <c r="H11" s="34"/>
      <c r="I11" s="34" t="s">
        <v>14</v>
      </c>
      <c r="J11" s="34" t="s">
        <v>15</v>
      </c>
      <c r="K11" s="34" t="s">
        <v>16</v>
      </c>
      <c r="L11" s="34" t="s">
        <v>17</v>
      </c>
      <c r="M11" s="34" t="s">
        <v>18</v>
      </c>
      <c r="N11" s="34" t="s">
        <v>19</v>
      </c>
      <c r="O11" s="36" t="s">
        <v>20</v>
      </c>
      <c r="P11" s="16"/>
    </row>
    <row r="12" spans="1:16" ht="13" x14ac:dyDescent="0.25">
      <c r="A12" s="16"/>
      <c r="B12" s="31"/>
      <c r="C12" s="33"/>
      <c r="D12" s="33"/>
      <c r="E12" s="35"/>
      <c r="F12" s="35"/>
      <c r="G12" s="18" t="s">
        <v>21</v>
      </c>
      <c r="H12" s="18" t="s">
        <v>22</v>
      </c>
      <c r="I12" s="35"/>
      <c r="J12" s="35"/>
      <c r="K12" s="35"/>
      <c r="L12" s="35"/>
      <c r="M12" s="35"/>
      <c r="N12" s="35"/>
      <c r="O12" s="37"/>
      <c r="P12" s="16"/>
    </row>
    <row r="13" spans="1:16" s="10" customFormat="1" x14ac:dyDescent="0.25">
      <c r="A13" s="17"/>
      <c r="B13" s="13" t="s">
        <v>36</v>
      </c>
      <c r="C13" s="8"/>
      <c r="D13" s="8"/>
      <c r="E13" s="8"/>
      <c r="F13" s="8"/>
      <c r="G13" s="8"/>
      <c r="H13" s="8"/>
      <c r="I13" s="9" t="e">
        <f>(G13+H13)/F13</f>
        <v>#DIV/0!</v>
      </c>
      <c r="J13" s="8">
        <f t="shared" ref="J13:J27" si="0">(F13-SUM(G13:H13))-L13</f>
        <v>0</v>
      </c>
      <c r="K13" s="9" t="e">
        <f t="shared" ref="K13:K27" si="1">J13/F13</f>
        <v>#DIV/0!</v>
      </c>
      <c r="L13" s="8"/>
      <c r="M13" s="9" t="e">
        <f t="shared" ref="M13:M27" si="2">L13/F13</f>
        <v>#DIV/0!</v>
      </c>
      <c r="N13" s="8"/>
      <c r="O13" s="12"/>
      <c r="P13" s="17"/>
    </row>
    <row r="14" spans="1:16" s="10" customFormat="1" x14ac:dyDescent="0.25">
      <c r="A14" s="17"/>
      <c r="B14" s="13" t="str">
        <f>'1'!B14</f>
        <v>Termodinámica</v>
      </c>
      <c r="C14" s="8" t="str">
        <f>'1'!C14</f>
        <v>I</v>
      </c>
      <c r="D14" s="8">
        <f>'1'!D14</f>
        <v>3</v>
      </c>
      <c r="E14" s="8" t="str">
        <f>'1'!E14</f>
        <v>IAMB</v>
      </c>
      <c r="F14" s="8">
        <f>'1'!F14</f>
        <v>19</v>
      </c>
      <c r="G14" s="8"/>
      <c r="H14" s="8">
        <v>0</v>
      </c>
      <c r="I14" s="9">
        <f t="shared" ref="I14:I26" si="3">(G14+H14)/F14</f>
        <v>0</v>
      </c>
      <c r="J14" s="8">
        <f>(F14-SUM(G14:H14))-L14</f>
        <v>19</v>
      </c>
      <c r="K14" s="9">
        <f t="shared" si="1"/>
        <v>1</v>
      </c>
      <c r="L14" s="8"/>
      <c r="M14" s="9">
        <f t="shared" si="2"/>
        <v>0</v>
      </c>
      <c r="N14" s="8"/>
      <c r="O14" s="12"/>
      <c r="P14" s="17"/>
    </row>
    <row r="15" spans="1:16" s="10" customFormat="1" x14ac:dyDescent="0.25">
      <c r="A15" s="17"/>
      <c r="B15" s="13" t="str">
        <f>'1'!B15</f>
        <v>Calculo diferencial</v>
      </c>
      <c r="C15" s="8" t="str">
        <f>'1'!C15</f>
        <v>I</v>
      </c>
      <c r="D15" s="8">
        <f>'1'!D15</f>
        <v>1</v>
      </c>
      <c r="E15" s="8" t="str">
        <f>'1'!E15</f>
        <v>IAMB</v>
      </c>
      <c r="F15" s="8">
        <f>'1'!F15</f>
        <v>27</v>
      </c>
      <c r="G15" s="8"/>
      <c r="H15" s="8">
        <v>0</v>
      </c>
      <c r="I15" s="9">
        <f t="shared" si="3"/>
        <v>0</v>
      </c>
      <c r="J15" s="8">
        <f t="shared" ref="J15:J26" si="4">(F15-SUM(G15:H15))-L15</f>
        <v>27</v>
      </c>
      <c r="K15" s="9">
        <f t="shared" si="1"/>
        <v>1</v>
      </c>
      <c r="L15" s="8"/>
      <c r="M15" s="9">
        <f t="shared" si="2"/>
        <v>0</v>
      </c>
      <c r="N15" s="8"/>
      <c r="O15" s="12"/>
      <c r="P15" s="17"/>
    </row>
    <row r="16" spans="1:16" s="10" customFormat="1" x14ac:dyDescent="0.25">
      <c r="A16" s="17"/>
      <c r="B16" s="13" t="str">
        <f>'1'!B16</f>
        <v>Quimica</v>
      </c>
      <c r="C16" s="8" t="str">
        <f>'1'!C16</f>
        <v>I</v>
      </c>
      <c r="D16" s="8">
        <f>'1'!D16</f>
        <v>1</v>
      </c>
      <c r="E16" s="8" t="str">
        <f>'1'!E16</f>
        <v>IIND</v>
      </c>
      <c r="F16" s="8">
        <f>'1'!F16</f>
        <v>36</v>
      </c>
      <c r="G16" s="8"/>
      <c r="H16" s="8">
        <v>0</v>
      </c>
      <c r="I16" s="9">
        <f t="shared" si="3"/>
        <v>0</v>
      </c>
      <c r="J16" s="8">
        <f t="shared" si="4"/>
        <v>36</v>
      </c>
      <c r="K16" s="9">
        <f t="shared" si="1"/>
        <v>1</v>
      </c>
      <c r="L16" s="8"/>
      <c r="M16" s="9">
        <f t="shared" si="2"/>
        <v>0</v>
      </c>
      <c r="N16" s="8"/>
      <c r="O16" s="12"/>
      <c r="P16" s="17"/>
    </row>
    <row r="17" spans="1:16" s="10" customFormat="1" x14ac:dyDescent="0.25">
      <c r="A17" s="17"/>
      <c r="B17" s="13">
        <f>'1'!B17</f>
        <v>0</v>
      </c>
      <c r="C17" s="8">
        <f>'1'!C17</f>
        <v>0</v>
      </c>
      <c r="D17" s="8">
        <f>'1'!D17</f>
        <v>0</v>
      </c>
      <c r="E17" s="8">
        <f>'1'!E17</f>
        <v>0</v>
      </c>
      <c r="F17" s="8">
        <f>'1'!F17</f>
        <v>0</v>
      </c>
      <c r="G17" s="8"/>
      <c r="H17" s="8">
        <v>0</v>
      </c>
      <c r="I17" s="9" t="e">
        <f t="shared" si="3"/>
        <v>#DIV/0!</v>
      </c>
      <c r="J17" s="8">
        <f t="shared" si="4"/>
        <v>0</v>
      </c>
      <c r="K17" s="9" t="e">
        <f t="shared" si="1"/>
        <v>#DIV/0!</v>
      </c>
      <c r="L17" s="8"/>
      <c r="M17" s="9" t="e">
        <f t="shared" si="2"/>
        <v>#DIV/0!</v>
      </c>
      <c r="N17" s="8"/>
      <c r="O17" s="12"/>
      <c r="P17" s="17"/>
    </row>
    <row r="18" spans="1:16" s="10" customFormat="1" x14ac:dyDescent="0.25">
      <c r="A18" s="17"/>
      <c r="B18" s="13">
        <f>'1'!B18</f>
        <v>0</v>
      </c>
      <c r="C18" s="8">
        <f>'1'!C18</f>
        <v>0</v>
      </c>
      <c r="D18" s="8">
        <f>'1'!D18</f>
        <v>0</v>
      </c>
      <c r="E18" s="8">
        <f>'1'!E18</f>
        <v>0</v>
      </c>
      <c r="F18" s="8">
        <f>'1'!F18</f>
        <v>0</v>
      </c>
      <c r="G18" s="8"/>
      <c r="H18" s="8">
        <v>0</v>
      </c>
      <c r="I18" s="9" t="e">
        <f t="shared" si="3"/>
        <v>#DIV/0!</v>
      </c>
      <c r="J18" s="8">
        <f t="shared" si="4"/>
        <v>0</v>
      </c>
      <c r="K18" s="9" t="e">
        <f t="shared" si="1"/>
        <v>#DIV/0!</v>
      </c>
      <c r="L18" s="8"/>
      <c r="M18" s="9" t="e">
        <f t="shared" si="2"/>
        <v>#DIV/0!</v>
      </c>
      <c r="N18" s="8"/>
      <c r="O18" s="12"/>
      <c r="P18" s="17"/>
    </row>
    <row r="19" spans="1:16" s="10" customFormat="1" x14ac:dyDescent="0.25">
      <c r="A19" s="17"/>
      <c r="B19" s="13">
        <f>'1'!B19</f>
        <v>0</v>
      </c>
      <c r="C19" s="8">
        <f>'1'!C19</f>
        <v>0</v>
      </c>
      <c r="D19" s="8">
        <f>'1'!D19</f>
        <v>0</v>
      </c>
      <c r="E19" s="8">
        <f>'1'!E19</f>
        <v>0</v>
      </c>
      <c r="F19" s="8">
        <f>'1'!F19</f>
        <v>0</v>
      </c>
      <c r="G19" s="8"/>
      <c r="H19" s="8">
        <v>0</v>
      </c>
      <c r="I19" s="9" t="e">
        <f t="shared" si="3"/>
        <v>#DIV/0!</v>
      </c>
      <c r="J19" s="8">
        <f t="shared" si="4"/>
        <v>0</v>
      </c>
      <c r="K19" s="9" t="e">
        <f t="shared" si="1"/>
        <v>#DIV/0!</v>
      </c>
      <c r="L19" s="8"/>
      <c r="M19" s="9" t="e">
        <f t="shared" si="2"/>
        <v>#DIV/0!</v>
      </c>
      <c r="N19" s="8"/>
      <c r="O19" s="12"/>
      <c r="P19" s="17"/>
    </row>
    <row r="20" spans="1:16" s="10" customFormat="1" x14ac:dyDescent="0.25">
      <c r="A20" s="17"/>
      <c r="B20" s="13">
        <f>'1'!B20</f>
        <v>0</v>
      </c>
      <c r="C20" s="8">
        <f>'1'!C20</f>
        <v>0</v>
      </c>
      <c r="D20" s="8">
        <f>'1'!D20</f>
        <v>0</v>
      </c>
      <c r="E20" s="8">
        <f>'1'!E20</f>
        <v>0</v>
      </c>
      <c r="F20" s="8">
        <f>'1'!F20</f>
        <v>0</v>
      </c>
      <c r="G20" s="8"/>
      <c r="H20" s="8">
        <v>0</v>
      </c>
      <c r="I20" s="9" t="e">
        <f t="shared" si="3"/>
        <v>#DIV/0!</v>
      </c>
      <c r="J20" s="8">
        <f t="shared" si="4"/>
        <v>0</v>
      </c>
      <c r="K20" s="9" t="e">
        <f t="shared" si="1"/>
        <v>#DIV/0!</v>
      </c>
      <c r="L20" s="8"/>
      <c r="M20" s="9" t="e">
        <f t="shared" si="2"/>
        <v>#DIV/0!</v>
      </c>
      <c r="N20" s="8"/>
      <c r="O20" s="12"/>
      <c r="P20" s="17"/>
    </row>
    <row r="21" spans="1:16" s="10" customFormat="1" x14ac:dyDescent="0.25">
      <c r="A21" s="17"/>
      <c r="B21" s="13">
        <f>'1'!B21</f>
        <v>0</v>
      </c>
      <c r="C21" s="8">
        <f>'1'!C21</f>
        <v>0</v>
      </c>
      <c r="D21" s="8">
        <f>'1'!D21</f>
        <v>0</v>
      </c>
      <c r="E21" s="8">
        <f>'1'!E21</f>
        <v>0</v>
      </c>
      <c r="F21" s="8">
        <f>'1'!F21</f>
        <v>0</v>
      </c>
      <c r="G21" s="8"/>
      <c r="H21" s="8">
        <v>0</v>
      </c>
      <c r="I21" s="9" t="e">
        <f t="shared" si="3"/>
        <v>#DIV/0!</v>
      </c>
      <c r="J21" s="8">
        <f t="shared" si="4"/>
        <v>0</v>
      </c>
      <c r="K21" s="9" t="e">
        <f t="shared" si="1"/>
        <v>#DIV/0!</v>
      </c>
      <c r="L21" s="8"/>
      <c r="M21" s="9" t="e">
        <f t="shared" si="2"/>
        <v>#DIV/0!</v>
      </c>
      <c r="N21" s="8"/>
      <c r="O21" s="12"/>
      <c r="P21" s="17"/>
    </row>
    <row r="22" spans="1:16" s="10" customFormat="1" x14ac:dyDescent="0.25">
      <c r="A22" s="17"/>
      <c r="B22" s="13">
        <f>'1'!B22</f>
        <v>0</v>
      </c>
      <c r="C22" s="8">
        <f>'1'!C22</f>
        <v>0</v>
      </c>
      <c r="D22" s="8">
        <f>'1'!D22</f>
        <v>0</v>
      </c>
      <c r="E22" s="8">
        <f>'1'!E22</f>
        <v>0</v>
      </c>
      <c r="F22" s="8">
        <f>'1'!F22</f>
        <v>0</v>
      </c>
      <c r="G22" s="8"/>
      <c r="H22" s="8">
        <v>0</v>
      </c>
      <c r="I22" s="9" t="e">
        <f t="shared" si="3"/>
        <v>#DIV/0!</v>
      </c>
      <c r="J22" s="8">
        <f t="shared" si="4"/>
        <v>0</v>
      </c>
      <c r="K22" s="9" t="e">
        <f t="shared" si="1"/>
        <v>#DIV/0!</v>
      </c>
      <c r="L22" s="8"/>
      <c r="M22" s="9" t="e">
        <f t="shared" si="2"/>
        <v>#DIV/0!</v>
      </c>
      <c r="N22" s="8"/>
      <c r="O22" s="12"/>
      <c r="P22" s="17"/>
    </row>
    <row r="23" spans="1:16" s="10" customFormat="1" x14ac:dyDescent="0.25">
      <c r="A23" s="17"/>
      <c r="B23" s="13">
        <f>'1'!B23</f>
        <v>0</v>
      </c>
      <c r="C23" s="8">
        <f>'1'!C23</f>
        <v>0</v>
      </c>
      <c r="D23" s="8">
        <f>'1'!D23</f>
        <v>0</v>
      </c>
      <c r="E23" s="8">
        <f>'1'!E23</f>
        <v>0</v>
      </c>
      <c r="F23" s="8">
        <f>'1'!F23</f>
        <v>0</v>
      </c>
      <c r="G23" s="8"/>
      <c r="H23" s="8">
        <v>0</v>
      </c>
      <c r="I23" s="9" t="e">
        <f t="shared" si="3"/>
        <v>#DIV/0!</v>
      </c>
      <c r="J23" s="8">
        <f t="shared" si="4"/>
        <v>0</v>
      </c>
      <c r="K23" s="9" t="e">
        <f t="shared" si="1"/>
        <v>#DIV/0!</v>
      </c>
      <c r="L23" s="8"/>
      <c r="M23" s="9" t="e">
        <f t="shared" si="2"/>
        <v>#DIV/0!</v>
      </c>
      <c r="N23" s="8"/>
      <c r="O23" s="12"/>
      <c r="P23" s="17"/>
    </row>
    <row r="24" spans="1:16" s="10" customFormat="1" x14ac:dyDescent="0.25">
      <c r="A24" s="17"/>
      <c r="B24" s="13">
        <f>'1'!B24</f>
        <v>0</v>
      </c>
      <c r="C24" s="8">
        <f>'1'!C24</f>
        <v>0</v>
      </c>
      <c r="D24" s="8">
        <f>'1'!D24</f>
        <v>0</v>
      </c>
      <c r="E24" s="8">
        <f>'1'!E24</f>
        <v>0</v>
      </c>
      <c r="F24" s="8">
        <f>'1'!F24</f>
        <v>0</v>
      </c>
      <c r="G24" s="8"/>
      <c r="H24" s="8">
        <v>0</v>
      </c>
      <c r="I24" s="9" t="e">
        <f t="shared" si="3"/>
        <v>#DIV/0!</v>
      </c>
      <c r="J24" s="8">
        <f t="shared" si="4"/>
        <v>0</v>
      </c>
      <c r="K24" s="9" t="e">
        <f t="shared" si="1"/>
        <v>#DIV/0!</v>
      </c>
      <c r="L24" s="8"/>
      <c r="M24" s="9" t="e">
        <f t="shared" si="2"/>
        <v>#DIV/0!</v>
      </c>
      <c r="N24" s="8"/>
      <c r="O24" s="12"/>
      <c r="P24" s="17"/>
    </row>
    <row r="25" spans="1:16" s="10" customFormat="1" x14ac:dyDescent="0.25">
      <c r="A25" s="17"/>
      <c r="B25" s="13">
        <f>'1'!B25</f>
        <v>0</v>
      </c>
      <c r="C25" s="8">
        <f>'1'!C25</f>
        <v>0</v>
      </c>
      <c r="D25" s="8">
        <f>'1'!D25</f>
        <v>0</v>
      </c>
      <c r="E25" s="8">
        <f>'1'!E25</f>
        <v>0</v>
      </c>
      <c r="F25" s="8">
        <f>'1'!F25</f>
        <v>0</v>
      </c>
      <c r="G25" s="8"/>
      <c r="H25" s="8">
        <v>0</v>
      </c>
      <c r="I25" s="9" t="e">
        <f t="shared" si="3"/>
        <v>#DIV/0!</v>
      </c>
      <c r="J25" s="8">
        <f t="shared" si="4"/>
        <v>0</v>
      </c>
      <c r="K25" s="9" t="e">
        <f t="shared" si="1"/>
        <v>#DIV/0!</v>
      </c>
      <c r="L25" s="8"/>
      <c r="M25" s="9" t="e">
        <f t="shared" si="2"/>
        <v>#DIV/0!</v>
      </c>
      <c r="N25" s="8"/>
      <c r="O25" s="12"/>
      <c r="P25" s="17"/>
    </row>
    <row r="26" spans="1:16" s="10" customFormat="1" ht="16.5" customHeight="1" x14ac:dyDescent="0.25">
      <c r="A26" s="17"/>
      <c r="B26" s="13">
        <f>'1'!B26</f>
        <v>0</v>
      </c>
      <c r="C26" s="8">
        <f>'1'!C26</f>
        <v>0</v>
      </c>
      <c r="D26" s="8">
        <f>'1'!D26</f>
        <v>0</v>
      </c>
      <c r="E26" s="8">
        <f>'1'!E26</f>
        <v>0</v>
      </c>
      <c r="F26" s="8">
        <f>'1'!F26</f>
        <v>0</v>
      </c>
      <c r="G26" s="8"/>
      <c r="H26" s="8">
        <v>0</v>
      </c>
      <c r="I26" s="9" t="e">
        <f t="shared" si="3"/>
        <v>#DIV/0!</v>
      </c>
      <c r="J26" s="8">
        <f t="shared" si="4"/>
        <v>0</v>
      </c>
      <c r="K26" s="9" t="e">
        <f t="shared" si="1"/>
        <v>#DIV/0!</v>
      </c>
      <c r="L26" s="8"/>
      <c r="M26" s="9" t="e">
        <f t="shared" si="2"/>
        <v>#DIV/0!</v>
      </c>
      <c r="N26" s="8"/>
      <c r="O26" s="12"/>
      <c r="P26" s="17"/>
    </row>
    <row r="27" spans="1:16" ht="13" thickBot="1" x14ac:dyDescent="0.3">
      <c r="A27" s="16"/>
      <c r="B27" s="19" t="s">
        <v>23</v>
      </c>
      <c r="C27" s="20" t="s">
        <v>24</v>
      </c>
      <c r="D27" s="20" t="s">
        <v>24</v>
      </c>
      <c r="E27" s="20" t="s">
        <v>24</v>
      </c>
      <c r="F27" s="20">
        <f>SUM(F13:F26)</f>
        <v>82</v>
      </c>
      <c r="G27" s="20">
        <f>SUM(G13:G26)</f>
        <v>0</v>
      </c>
      <c r="H27" s="20">
        <f>SUM(H13:H26)</f>
        <v>0</v>
      </c>
      <c r="I27" s="21">
        <f>SUM(G27:H27)/F27</f>
        <v>0</v>
      </c>
      <c r="J27" s="20">
        <f t="shared" si="0"/>
        <v>82</v>
      </c>
      <c r="K27" s="21">
        <f t="shared" si="1"/>
        <v>1</v>
      </c>
      <c r="L27" s="20">
        <f>SUM(L13:L26)</f>
        <v>0</v>
      </c>
      <c r="M27" s="21">
        <f t="shared" si="2"/>
        <v>0</v>
      </c>
      <c r="N27" s="20" t="e">
        <f>AVERAGE(N13:N26)</f>
        <v>#DIV/0!</v>
      </c>
      <c r="O27" s="22" t="e">
        <f>AVERAGE(O13:O26)</f>
        <v>#DIV/0!</v>
      </c>
      <c r="P27" s="16"/>
    </row>
    <row r="28" spans="1:16" x14ac:dyDescent="0.25">
      <c r="A28" s="16"/>
      <c r="P28" s="16"/>
    </row>
    <row r="29" spans="1:16" ht="120" customHeight="1" x14ac:dyDescent="0.25">
      <c r="A29" s="16"/>
      <c r="B29" s="38" t="s">
        <v>25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16"/>
    </row>
    <row r="30" spans="1:16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</row>
  </sheetData>
  <mergeCells count="22">
    <mergeCell ref="O11:O12"/>
    <mergeCell ref="B29:O29"/>
    <mergeCell ref="I11:I12"/>
    <mergeCell ref="J11:J12"/>
    <mergeCell ref="K11:K12"/>
    <mergeCell ref="L11:L12"/>
    <mergeCell ref="M11:M12"/>
    <mergeCell ref="N11:N12"/>
    <mergeCell ref="C9:M9"/>
    <mergeCell ref="B11:B12"/>
    <mergeCell ref="C11:C12"/>
    <mergeCell ref="D11:D12"/>
    <mergeCell ref="E11:E12"/>
    <mergeCell ref="F11:F12"/>
    <mergeCell ref="G11:H11"/>
    <mergeCell ref="B2:O2"/>
    <mergeCell ref="B4:O4"/>
    <mergeCell ref="B5:E5"/>
    <mergeCell ref="F5:I5"/>
    <mergeCell ref="C7:D7"/>
    <mergeCell ref="J7:L7"/>
    <mergeCell ref="M7:O7"/>
  </mergeCells>
  <pageMargins left="0.70866141732283472" right="0.70866141732283472" top="0.74803149606299213" bottom="1.05125" header="0.31496062992125984" footer="0.31496062992125984"/>
  <pageSetup scale="7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7f237c-3101-4265-aa9b-ec3b3a62240c" xsi:nil="true"/>
    <lcf76f155ced4ddcb4097134ff3c332f xmlns="4c96f4e2-f7db-4e02-b8f8-29de1b03c96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3DC933-9A75-4951-BFAB-D3A8298C94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721D27-3763-47F4-A1A9-B7ED2CA0F303}">
  <ds:schemaRefs>
    <ds:schemaRef ds:uri="http://schemas.microsoft.com/office/2006/metadata/properties"/>
    <ds:schemaRef ds:uri="http://schemas.microsoft.com/office/infopath/2007/PartnerControls"/>
    <ds:schemaRef ds:uri="d87f237c-3101-4265-aa9b-ec3b3a62240c"/>
    <ds:schemaRef ds:uri="4c96f4e2-f7db-4e02-b8f8-29de1b03c969"/>
  </ds:schemaRefs>
</ds:datastoreItem>
</file>

<file path=customXml/itemProps3.xml><?xml version="1.0" encoding="utf-8"?>
<ds:datastoreItem xmlns:ds="http://schemas.openxmlformats.org/officeDocument/2006/customXml" ds:itemID="{9F31276D-9FCF-4980-B041-4CF17D050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1</vt:lpstr>
      <vt:lpstr>2</vt:lpstr>
      <vt:lpstr>3</vt:lpstr>
      <vt:lpstr>Final</vt:lpstr>
      <vt:lpstr>'1'!Área_de_impresión</vt:lpstr>
      <vt:lpstr>'2'!Área_de_impresión</vt:lpstr>
      <vt:lpstr>'3'!Área_de_impresión</vt:lpstr>
      <vt:lpstr>Final!Área_de_impresión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Avelino Dominguez</cp:lastModifiedBy>
  <cp:revision/>
  <cp:lastPrinted>2025-07-02T21:33:58Z</cp:lastPrinted>
  <dcterms:created xsi:type="dcterms:W3CDTF">2021-11-22T14:45:25Z</dcterms:created>
  <dcterms:modified xsi:type="dcterms:W3CDTF">2025-11-22T05:37:56Z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