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1EBD17B1-9F7F-46FC-8B51-1758BE9B65AF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4" i="26"/>
  <c r="J14" i="26"/>
  <c r="K14" i="26" s="1"/>
  <c r="I14" i="26"/>
  <c r="M13" i="26"/>
  <c r="J13" i="26"/>
  <c r="K13" i="26" s="1"/>
  <c r="I13" i="26"/>
  <c r="J24" i="31" l="1"/>
  <c r="K24" i="31" s="1"/>
  <c r="I14" i="27"/>
  <c r="I15" i="31"/>
  <c r="I20" i="31"/>
  <c r="I23" i="31"/>
  <c r="M27" i="26"/>
  <c r="J23" i="31"/>
  <c r="K23" i="31" s="1"/>
  <c r="J15" i="31"/>
  <c r="K15" i="31" s="1"/>
  <c r="J27" i="26"/>
  <c r="K27" i="26" s="1"/>
  <c r="J14" i="27"/>
  <c r="K14" i="27" s="1"/>
  <c r="J14" i="30"/>
  <c r="K14" i="30" s="1"/>
  <c r="J14" i="31"/>
  <c r="K14" i="31" s="1"/>
  <c r="I19" i="31"/>
  <c r="J18" i="31"/>
  <c r="K18" i="31" s="1"/>
  <c r="J19" i="31"/>
  <c r="K19" i="31" s="1"/>
  <c r="M13" i="27"/>
  <c r="F27" i="30"/>
  <c r="J27" i="30" s="1"/>
  <c r="K27" i="30" s="1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3" i="30"/>
  <c r="M14" i="30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<sst xmlns="http://schemas.openxmlformats.org/spreadsheetml/2006/main" count="128" uniqueCount="41">
  <si>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</si>
  <si>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</si>
  <si>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</si>
  <si>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</si>
  <si>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</si>
  <si>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</si>
  <si>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</si>
  <si>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</si>
  <si>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</si>
  <si>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</si>
  <si>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</si>
  <si>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</si>
  <si>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</si>
  <si>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</si>
  <si>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</si>
  <si>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</si>
  <si>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</si>
  <si>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</si>
  <si>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</si>
  <si>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</si>
  <si>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</si>
  <si>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</si>
  <si>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</si>
  <si>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</si>
  <si>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</si>
  <si>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</si>
  <si>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</si>
  <si>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</si>
  <si>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</si>
  <si>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</si>
  <si>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</si>
  <si>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</si>
  <si>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</si>
  <si>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BÁSICAS</t>
  </si>
  <si>
    <t>AGOSTO DICIEMBRE 2025</t>
  </si>
  <si>
    <t>ING.HORACIO SOLÍS DOMÍNGUEZ</t>
  </si>
  <si>
    <t xml:space="preserve">           CÁLCULO DIFERENCIAL</t>
  </si>
  <si>
    <t>GESTIÓN EMPRESARIAL</t>
  </si>
  <si>
    <t>SISTEMAS COMPUTACIONALES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</si>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</sst>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" zoomScaleNormal="100" zoomScaleSheetLayoutView="100" zoomScalePageLayoutView="70" workbookViewId="0">
      <selection activeCell="N26" sqref="N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3" t="s">
        <v>28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32</v>
      </c>
      <c r="C5" s="26"/>
      <c r="D5" s="26"/>
      <c r="E5" s="26"/>
      <c r="F5" s="27" t="s">
        <v>33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2</v>
      </c>
      <c r="H7" s="4" t="s">
        <v>5</v>
      </c>
      <c r="I7" s="5">
        <v>1</v>
      </c>
      <c r="J7" s="29" t="s">
        <v>6</v>
      </c>
      <c r="K7" s="29"/>
      <c r="L7" s="29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>
        <v>1</v>
      </c>
      <c r="E13" s="8" t="s">
        <v>38</v>
      </c>
      <c r="F13" s="8">
        <v>27</v>
      </c>
      <c r="G13" s="8">
        <v>12</v>
      </c>
      <c r="H13" s="8">
        <v>0</v>
      </c>
      <c r="I13" s="9">
        <f>(G13+H13)/F13</f>
        <v>0.44444444444444442</v>
      </c>
      <c r="J13" s="8">
        <f t="shared" ref="J13:J27" si="0">(F13-SUM(G13:H13))-L13</f>
        <v>15</v>
      </c>
      <c r="K13" s="9">
        <f t="shared" ref="K13:K27" si="1">J13/F13</f>
        <v>0.55555555555555558</v>
      </c>
      <c r="L13" s="8">
        <v>0</v>
      </c>
      <c r="M13" s="9">
        <f t="shared" ref="M13:M27" si="2">L13/F13</f>
        <v>0</v>
      </c>
      <c r="N13" s="8">
        <v>35</v>
      </c>
      <c r="O13" s="12">
        <v>0.44</v>
      </c>
      <c r="P13" s="17"/>
    </row>
    <row r="14" spans="1:16" s="10" customFormat="1" ht="25.5" x14ac:dyDescent="0.2">
      <c r="A14" s="17"/>
      <c r="B14" s="7" t="s">
        <v>36</v>
      </c>
      <c r="C14" s="8" t="s">
        <v>20</v>
      </c>
      <c r="D14" s="8">
        <v>1</v>
      </c>
      <c r="E14" s="8" t="s">
        <v>37</v>
      </c>
      <c r="F14" s="8">
        <v>24</v>
      </c>
      <c r="G14" s="8">
        <v>14</v>
      </c>
      <c r="H14" s="8">
        <v>0</v>
      </c>
      <c r="I14" s="9">
        <f t="shared" ref="I14" si="3">(G14+H14)/F14</f>
        <v>0.58333333333333337</v>
      </c>
      <c r="J14" s="8">
        <f>(F14-SUM(G14:H14))-L14</f>
        <v>10</v>
      </c>
      <c r="K14" s="9">
        <f t="shared" si="1"/>
        <v>0.41666666666666669</v>
      </c>
      <c r="L14" s="8">
        <v>0</v>
      </c>
      <c r="M14" s="9">
        <f t="shared" si="2"/>
        <v>0</v>
      </c>
      <c r="N14" s="8">
        <v>44</v>
      </c>
      <c r="O14" s="12">
        <v>0.57999999999999996</v>
      </c>
      <c r="P14" s="17"/>
    </row>
    <row r="15" spans="1:16" s="10" customFormat="1" x14ac:dyDescent="0.2">
      <c r="A15" s="17"/>
      <c r="B15" s="7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26</v>
      </c>
      <c r="H27" s="20">
        <f>SUM(H13:H26)</f>
        <v>0</v>
      </c>
      <c r="I27" s="21">
        <f>SUM(G27:H27)/F27</f>
        <v>0.50980392156862742</v>
      </c>
      <c r="J27" s="20">
        <f t="shared" si="0"/>
        <v>25</v>
      </c>
      <c r="K27" s="21">
        <f t="shared" si="1"/>
        <v>0.49019607843137253</v>
      </c>
      <c r="L27" s="20">
        <f>SUM(L13:L26)</f>
        <v>0</v>
      </c>
      <c r="M27" s="21">
        <f t="shared" si="2"/>
        <v>0</v>
      </c>
      <c r="N27" s="20">
        <f>AVERAGE(N13:N26)</f>
        <v>39.5</v>
      </c>
      <c r="O27" s="22">
        <f>AVERAGE(O13:O26)</f>
        <v>0.51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4" zoomScaleNormal="100" zoomScaleSheetLayoutView="100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3" t="s">
        <v>29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 xml:space="preserve">           CÁLCULO DIFERENCIAL</v>
      </c>
      <c r="C13" s="8" t="s">
        <v>39</v>
      </c>
      <c r="D13" s="8">
        <f>'1'!D13</f>
        <v>1</v>
      </c>
      <c r="E13" s="8" t="str">
        <f>'1'!E13</f>
        <v>SISTEMAS COMPUTACIONALES</v>
      </c>
      <c r="F13" s="8">
        <f>'1'!F13</f>
        <v>27</v>
      </c>
      <c r="G13" s="8">
        <v>15</v>
      </c>
      <c r="H13" s="8">
        <v>0</v>
      </c>
      <c r="I13" s="9">
        <f>(G13+H13)/F13</f>
        <v>0.55555555555555558</v>
      </c>
      <c r="J13" s="8">
        <f t="shared" ref="J13:J27" si="0">(F13-SUM(G13:H13))-L13</f>
        <v>12</v>
      </c>
      <c r="K13" s="9">
        <f t="shared" ref="K13:K27" si="1">J13/F13</f>
        <v>0.44444444444444442</v>
      </c>
      <c r="L13" s="8">
        <v>0</v>
      </c>
      <c r="M13" s="9">
        <f t="shared" ref="M13:M27" si="2">L13/F13</f>
        <v>0</v>
      </c>
      <c r="N13" s="8">
        <v>53</v>
      </c>
      <c r="O13" s="12">
        <v>0.56000000000000005</v>
      </c>
      <c r="P13" s="17"/>
    </row>
    <row r="14" spans="1:16" s="10" customFormat="1" ht="25.5" x14ac:dyDescent="0.2">
      <c r="A14" s="17"/>
      <c r="B14" s="13" t="str">
        <f>'1'!B14</f>
        <v xml:space="preserve">           CÁLCULO DIFERENCIAL</v>
      </c>
      <c r="C14" s="8" t="s">
        <v>39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>
        <v>18</v>
      </c>
      <c r="H14" s="8">
        <v>0</v>
      </c>
      <c r="I14" s="9">
        <f t="shared" ref="I14" si="3">(G14+H14)/F14</f>
        <v>0.75</v>
      </c>
      <c r="J14" s="8">
        <f>(F14-SUM(G14:H14))-L14</f>
        <v>6</v>
      </c>
      <c r="K14" s="9">
        <f t="shared" si="1"/>
        <v>0.25</v>
      </c>
      <c r="L14" s="8">
        <v>0</v>
      </c>
      <c r="M14" s="9">
        <f t="shared" si="2"/>
        <v>0</v>
      </c>
      <c r="N14" s="8">
        <v>64</v>
      </c>
      <c r="O14" s="12">
        <v>0.75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33</v>
      </c>
      <c r="H27" s="20">
        <f>SUM(H13:H26)</f>
        <v>0</v>
      </c>
      <c r="I27" s="21">
        <f>SUM(G27:H27)/F27</f>
        <v>0.6470588235294118</v>
      </c>
      <c r="J27" s="20">
        <f t="shared" si="0"/>
        <v>18</v>
      </c>
      <c r="K27" s="21">
        <f t="shared" si="1"/>
        <v>0.35294117647058826</v>
      </c>
      <c r="L27" s="20">
        <f>SUM(L13:L26)</f>
        <v>0</v>
      </c>
      <c r="M27" s="21">
        <f t="shared" si="2"/>
        <v>0</v>
      </c>
      <c r="N27" s="20">
        <f>AVERAGE(N13:N26)</f>
        <v>58.5</v>
      </c>
      <c r="O27" s="22">
        <f>AVERAGE(O13:O26)</f>
        <v>0.65500000000000003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O15" sqref="O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3" t="s">
        <v>30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 xml:space="preserve">           CÁLCULO DIFERENCIAL</v>
      </c>
      <c r="C13" s="8" t="s">
        <v>40</v>
      </c>
      <c r="D13" s="8">
        <f>'1'!D13</f>
        <v>1</v>
      </c>
      <c r="E13" s="8" t="str">
        <f>'1'!E13</f>
        <v>SISTEMAS COMPUTACIONALES</v>
      </c>
      <c r="F13" s="8">
        <f>'1'!F13</f>
        <v>27</v>
      </c>
      <c r="G13" s="8">
        <v>15</v>
      </c>
      <c r="H13" s="8">
        <v>0</v>
      </c>
      <c r="I13" s="9">
        <f>(G13+H13)/F13</f>
        <v>0.55555555555555558</v>
      </c>
      <c r="J13" s="8">
        <f t="shared" ref="J13:J27" si="0">(F13-SUM(G13:H13))-L13</f>
        <v>12</v>
      </c>
      <c r="K13" s="9">
        <f t="shared" ref="K13:K27" si="1">J13/F13</f>
        <v>0.44444444444444442</v>
      </c>
      <c r="L13" s="8">
        <v>0</v>
      </c>
      <c r="M13" s="9">
        <f t="shared" ref="M13:M27" si="2">L13/F13</f>
        <v>0</v>
      </c>
      <c r="N13" s="8">
        <v>49</v>
      </c>
      <c r="O13" s="12">
        <v>0.56000000000000005</v>
      </c>
      <c r="P13" s="17"/>
    </row>
    <row r="14" spans="1:16" s="10" customFormat="1" ht="25.5" x14ac:dyDescent="0.2">
      <c r="A14" s="17"/>
      <c r="B14" s="13" t="str">
        <f>'1'!B14</f>
        <v xml:space="preserve">           CÁLCULO DIFERENCIAL</v>
      </c>
      <c r="C14" s="8" t="s">
        <v>40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>
        <v>17</v>
      </c>
      <c r="H14" s="8">
        <v>0</v>
      </c>
      <c r="I14" s="9">
        <f t="shared" ref="I14:I26" si="3">(G14+H14)/F14</f>
        <v>0.70833333333333337</v>
      </c>
      <c r="J14" s="8">
        <f>(F14-SUM(G14:H14))-L14</f>
        <v>7</v>
      </c>
      <c r="K14" s="9">
        <f t="shared" si="1"/>
        <v>0.29166666666666669</v>
      </c>
      <c r="L14" s="8">
        <v>0</v>
      </c>
      <c r="M14" s="9">
        <f t="shared" si="2"/>
        <v>0</v>
      </c>
      <c r="N14" s="8">
        <v>64</v>
      </c>
      <c r="O14" s="12">
        <v>0.71</v>
      </c>
      <c r="P14" s="17"/>
    </row>
    <row r="15" spans="1:16" s="10" customFormat="1" x14ac:dyDescent="0.2">
      <c r="A15" s="17"/>
      <c r="B15" s="13"/>
      <c r="C15" s="8"/>
      <c r="D15" s="8"/>
      <c r="E15" s="8"/>
      <c r="F15" s="8"/>
      <c r="G15" s="8"/>
      <c r="H15" s="8"/>
      <c r="I15" s="9"/>
      <c r="J15" s="8"/>
      <c r="K15" s="9"/>
      <c r="L15" s="8"/>
      <c r="M15" s="9"/>
      <c r="N15" s="8"/>
      <c r="O15" s="12"/>
      <c r="P15" s="17"/>
    </row>
    <row r="16" spans="1:16" s="10" customFormat="1" x14ac:dyDescent="0.2">
      <c r="A16" s="17"/>
      <c r="B16" s="13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32</v>
      </c>
      <c r="H27" s="20">
        <f>SUM(H13:H26)</f>
        <v>0</v>
      </c>
      <c r="I27" s="21">
        <f>SUM(G27:H27)/F27</f>
        <v>0.62745098039215685</v>
      </c>
      <c r="J27" s="20">
        <f t="shared" si="0"/>
        <v>19</v>
      </c>
      <c r="K27" s="21">
        <f t="shared" si="1"/>
        <v>0.37254901960784315</v>
      </c>
      <c r="L27" s="20">
        <f>SUM(L13:L26)</f>
        <v>0</v>
      </c>
      <c r="M27" s="21">
        <f t="shared" si="2"/>
        <v>0</v>
      </c>
      <c r="N27" s="20">
        <f>AVERAGE(N13:N26)</f>
        <v>56.5</v>
      </c>
      <c r="O27" s="22">
        <f>AVERAGE(O13:O26)</f>
        <v>0.63500000000000001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3" t="s">
        <v>31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5" t="s">
        <v>0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6"/>
    </row>
    <row r="5" spans="1:16" x14ac:dyDescent="0.2">
      <c r="A5" s="16"/>
      <c r="B5" s="26" t="s">
        <v>1</v>
      </c>
      <c r="C5" s="26"/>
      <c r="D5" s="26"/>
      <c r="E5" s="26"/>
      <c r="F5" s="27" t="str">
        <f>'1'!F5</f>
        <v>CIENCIAS BÁSICAS</v>
      </c>
      <c r="G5" s="27"/>
      <c r="H5" s="27"/>
      <c r="I5" s="2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2</v>
      </c>
      <c r="H7" s="4" t="s">
        <v>5</v>
      </c>
      <c r="I7" s="5">
        <f>'1'!I7</f>
        <v>1</v>
      </c>
      <c r="J7" s="29" t="s">
        <v>6</v>
      </c>
      <c r="K7" s="29"/>
      <c r="L7" s="29"/>
      <c r="M7" s="28" t="str">
        <f>'1'!M7</f>
        <v>AGOSTO DICIEMBRE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ING.HORACIO SOLÍS DOMÍNGUEZ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0" t="s">
        <v>8</v>
      </c>
      <c r="C11" s="32" t="s">
        <v>9</v>
      </c>
      <c r="D11" s="32" t="s">
        <v>10</v>
      </c>
      <c r="E11" s="34" t="s">
        <v>11</v>
      </c>
      <c r="F11" s="34" t="s">
        <v>12</v>
      </c>
      <c r="G11" s="34" t="s">
        <v>13</v>
      </c>
      <c r="H11" s="34"/>
      <c r="I11" s="34" t="s">
        <v>14</v>
      </c>
      <c r="J11" s="34" t="s">
        <v>15</v>
      </c>
      <c r="K11" s="34" t="s">
        <v>16</v>
      </c>
      <c r="L11" s="34" t="s">
        <v>17</v>
      </c>
      <c r="M11" s="34" t="s">
        <v>18</v>
      </c>
      <c r="N11" s="34" t="s">
        <v>19</v>
      </c>
      <c r="O11" s="36" t="s">
        <v>20</v>
      </c>
      <c r="P11" s="16"/>
    </row>
    <row r="12" spans="1:16" x14ac:dyDescent="0.2">
      <c r="A12" s="16"/>
      <c r="B12" s="31"/>
      <c r="C12" s="33"/>
      <c r="D12" s="33"/>
      <c r="E12" s="35"/>
      <c r="F12" s="35"/>
      <c r="G12" s="18" t="s">
        <v>21</v>
      </c>
      <c r="H12" s="18" t="s">
        <v>22</v>
      </c>
      <c r="I12" s="35"/>
      <c r="J12" s="35"/>
      <c r="K12" s="35"/>
      <c r="L12" s="35"/>
      <c r="M12" s="35"/>
      <c r="N12" s="35"/>
      <c r="O12" s="37"/>
      <c r="P12" s="16"/>
    </row>
    <row r="13" spans="1:16" s="10" customFormat="1" ht="25.5" x14ac:dyDescent="0.2">
      <c r="A13" s="17"/>
      <c r="B13" s="13" t="str">
        <f>'1'!B13</f>
        <v xml:space="preserve">           CÁLCULO DIFERENCIAL</v>
      </c>
      <c r="C13" s="8" t="str">
        <f>'1'!C13</f>
        <v>I</v>
      </c>
      <c r="D13" s="8">
        <f>'1'!D13</f>
        <v>1</v>
      </c>
      <c r="E13" s="8" t="str">
        <f>'1'!E13</f>
        <v>SISTEMAS COMPUTACIONALES</v>
      </c>
      <c r="F13" s="8">
        <f>'1'!F13</f>
        <v>27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27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 xml:space="preserve">           CÁLCULO DIFERENCIAL</v>
      </c>
      <c r="C14" s="8" t="str">
        <f>'1'!C14</f>
        <v>I</v>
      </c>
      <c r="D14" s="8">
        <f>'1'!D14</f>
        <v>1</v>
      </c>
      <c r="E14" s="8" t="str">
        <f>'1'!E14</f>
        <v>GESTIÓN EMPRESARIAL</v>
      </c>
      <c r="F14" s="8">
        <f>'1'!F14</f>
        <v>24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>
        <f>'1'!B15</f>
        <v>0</v>
      </c>
      <c r="C15" s="8">
        <f>'1'!C15</f>
        <v>0</v>
      </c>
      <c r="D15" s="8">
        <f>'1'!D15</f>
        <v>0</v>
      </c>
      <c r="E15" s="8">
        <f>'1'!E15</f>
        <v>0</v>
      </c>
      <c r="F15" s="8">
        <f>'1'!F15</f>
        <v>0</v>
      </c>
      <c r="G15" s="8"/>
      <c r="H15" s="8">
        <v>0</v>
      </c>
      <c r="I15" s="9" t="e">
        <f t="shared" si="3"/>
        <v>#DIV/0!</v>
      </c>
      <c r="J15" s="8">
        <f t="shared" ref="J15:J26" si="4">(F15-SUM(G15:H15))-L15</f>
        <v>0</v>
      </c>
      <c r="K15" s="9" t="e">
        <f t="shared" si="1"/>
        <v>#DIV/0!</v>
      </c>
      <c r="L15" s="8"/>
      <c r="M15" s="9" t="e">
        <f t="shared" si="2"/>
        <v>#DIV/0!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51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51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8" t="s">
        <v>25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PC</cp:lastModifiedBy>
  <cp:revision/>
  <cp:lastPrinted>2025-07-02T21:33:58Z</cp:lastPrinted>
  <dcterms:created xsi:type="dcterms:W3CDTF">2021-11-22T14:45:25Z</dcterms:created>
  <dcterms:modified xsi:type="dcterms:W3CDTF">2025-11-22T13:59:06Z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