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235F15DF-4F8E-4C63-9A50-6807BD617A0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ÁLCULO 104-B" sheetId="1" r:id="rId1"/>
    <sheet name="CÁLCULO 107-B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9" i="3" l="1"/>
  <c r="V25" i="3"/>
  <c r="V22" i="3"/>
  <c r="V20" i="3"/>
  <c r="V18" i="3"/>
  <c r="V31" i="3" l="1"/>
  <c r="V32" i="3"/>
  <c r="V33" i="3"/>
  <c r="V10" i="3"/>
  <c r="V11" i="3"/>
  <c r="V12" i="3"/>
  <c r="V13" i="3"/>
  <c r="V14" i="3"/>
  <c r="V15" i="3"/>
  <c r="V16" i="3"/>
  <c r="V17" i="3"/>
  <c r="V19" i="3"/>
  <c r="V21" i="3"/>
  <c r="V23" i="3"/>
  <c r="V24" i="3"/>
  <c r="V26" i="3"/>
  <c r="V27" i="3"/>
  <c r="V28" i="3"/>
  <c r="V30" i="3"/>
  <c r="V9" i="3"/>
  <c r="Q61" i="3" l="1"/>
  <c r="T61" i="3"/>
  <c r="S61" i="3"/>
  <c r="R61" i="3"/>
  <c r="P61" i="3"/>
  <c r="O61" i="3"/>
  <c r="T60" i="3"/>
  <c r="S60" i="3"/>
  <c r="R60" i="3"/>
  <c r="P60" i="3"/>
  <c r="O60" i="3"/>
  <c r="T59" i="3"/>
  <c r="S59" i="3"/>
  <c r="R59" i="3"/>
  <c r="P59" i="3"/>
  <c r="O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K56" i="1"/>
  <c r="L56" i="1"/>
  <c r="M56" i="1"/>
  <c r="N56" i="1"/>
  <c r="O56" i="1"/>
  <c r="P56" i="1"/>
  <c r="P58" i="1" s="1"/>
  <c r="J56" i="1"/>
  <c r="K55" i="1"/>
  <c r="K58" i="1" s="1"/>
  <c r="L55" i="1"/>
  <c r="M55" i="1"/>
  <c r="N55" i="1"/>
  <c r="O55" i="1"/>
  <c r="O58" i="1" s="1"/>
  <c r="P55" i="1"/>
  <c r="K54" i="1"/>
  <c r="L54" i="1"/>
  <c r="M54" i="1"/>
  <c r="M57" i="1" s="1"/>
  <c r="N54" i="1"/>
  <c r="O54" i="1"/>
  <c r="P54" i="1"/>
  <c r="J55" i="1"/>
  <c r="J54" i="1"/>
  <c r="K57" i="1"/>
  <c r="M58" i="1" l="1"/>
  <c r="P57" i="1"/>
  <c r="N58" i="1"/>
  <c r="L58" i="1"/>
  <c r="J58" i="1"/>
  <c r="J57" i="1"/>
  <c r="T63" i="3"/>
  <c r="P62" i="3"/>
  <c r="T62" i="3"/>
  <c r="N57" i="1"/>
  <c r="S62" i="3"/>
  <c r="P63" i="3"/>
  <c r="O57" i="1"/>
  <c r="S63" i="3"/>
  <c r="O62" i="3"/>
  <c r="O63" i="3"/>
  <c r="R63" i="3"/>
  <c r="R62" i="3"/>
  <c r="Q60" i="3"/>
  <c r="Q63" i="3" s="1"/>
  <c r="Q59" i="3"/>
  <c r="Q62" i="3" s="1"/>
  <c r="V34" i="3"/>
  <c r="Q55" i="1"/>
  <c r="L57" i="1"/>
  <c r="Q56" i="1"/>
  <c r="U59" i="3" l="1"/>
  <c r="U61" i="3"/>
  <c r="U60" i="3"/>
  <c r="V64" i="3"/>
  <c r="Q57" i="1"/>
  <c r="Q58" i="1"/>
  <c r="U63" i="3" l="1"/>
  <c r="U62" i="3"/>
  <c r="V63" i="3"/>
  <c r="V62" i="3"/>
</calcChain>
</file>

<file path=xl/sharedStrings.xml><?xml version="1.0" encoding="utf-8"?>
<sst xmlns="http://schemas.openxmlformats.org/spreadsheetml/2006/main" count="546" uniqueCount="182">
  <si>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</si>
  <si>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</si>
  <si>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</si>
  <si>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</si>
  <si>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</si>
  <si>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</si>
  <si>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</si>
  <si>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</si>
  <si>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</si>
  <si>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</si>
  <si>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</si>
  <si>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</si>
  <si>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</si>
  <si>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</si>
  <si>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</si>
  <si>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</si>
  <si>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</si>
  <si>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</si>
  <si>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</si>
  <si>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</si>
  <si>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</si>
  <si>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</si>
  <si>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</si>
  <si>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</si>
  <si>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VELASCO CHAPOL ENRIQUE</t>
  </si>
  <si>
    <t>XOCA TEMICH ALEX</t>
  </si>
  <si>
    <t>TORIJAS BAXIN VICENTE</t>
  </si>
  <si>
    <t>RODRÍGUEZ COBAXIN JESÚS</t>
  </si>
  <si>
    <t>SOLIS AZAMAR JOSE</t>
  </si>
  <si>
    <t>VELASCO VELASCO ARIANA GUADALUPE</t>
  </si>
  <si>
    <t>ING. HORACIO SOLÍS DOMÍNGUEZ</t>
  </si>
  <si>
    <t xml:space="preserve"> </t>
  </si>
  <si>
    <t>QUINO JIMENEZ SANTOS JOSIMAR</t>
  </si>
  <si>
    <t>TRUJILLO PEREZ ALAN JONAS</t>
  </si>
  <si>
    <t>XOLO ARRES BRANDON EMMANUEL</t>
  </si>
  <si>
    <t>231U0358</t>
  </si>
  <si>
    <t>231U0366</t>
  </si>
  <si>
    <t>231U0145</t>
  </si>
  <si>
    <t>231U0367</t>
  </si>
  <si>
    <t>231U0368</t>
  </si>
  <si>
    <t>231U0373</t>
  </si>
  <si>
    <t>231U0374</t>
  </si>
  <si>
    <t>231U0593</t>
  </si>
  <si>
    <t>231U0375</t>
  </si>
  <si>
    <t>231U0109</t>
  </si>
  <si>
    <t>231U0376</t>
  </si>
  <si>
    <t>231U0378</t>
  </si>
  <si>
    <t>231U0039</t>
  </si>
  <si>
    <t>231U0380</t>
  </si>
  <si>
    <t>231U0381</t>
  </si>
  <si>
    <t>231U0386</t>
  </si>
  <si>
    <t>231U0394</t>
  </si>
  <si>
    <t>231U0397</t>
  </si>
  <si>
    <t>231U0398</t>
  </si>
  <si>
    <t>231U0399</t>
  </si>
  <si>
    <t>231U0400</t>
  </si>
  <si>
    <t>ACUA SINTA JOAHAN JAEL</t>
  </si>
  <si>
    <t>COBIX QUIALA ADRIAN</t>
  </si>
  <si>
    <t>COMI COYOLT ALAN</t>
  </si>
  <si>
    <t>DE SANTIAGO PÓLITO NEMESIO</t>
  </si>
  <si>
    <t>DIAZ MENDEZ JOSE LUIS</t>
  </si>
  <si>
    <t>GAMEZ DOMINGUEZ MARCO ANTONIO</t>
  </si>
  <si>
    <t>GARCIA GASPAR LEANDRO</t>
  </si>
  <si>
    <t>GOMEZ HERNANDEZ JONATHAN ISRAEL</t>
  </si>
  <si>
    <t>GOMEZ HERNANDEZ LUIS ERNESTO</t>
  </si>
  <si>
    <t>HERNANDEZ BALDERAS CHRISTOPHER ARTURO</t>
  </si>
  <si>
    <t>HERRERA ANTONIO JOSE DE JESUS</t>
  </si>
  <si>
    <t>ISIDORO VAZQUEZ JOSE AZIEL</t>
  </si>
  <si>
    <t>IXTEPAN POLITO MARCOS</t>
  </si>
  <si>
    <t>MALAGA QUINO ÁNGEL DE JESÚS</t>
  </si>
  <si>
    <t>MARTINEZ LISBETH</t>
  </si>
  <si>
    <t>MIGUELES LOPEZ BRIANA PAOLA</t>
  </si>
  <si>
    <t>QUINO BELLI CARLOS KARIM</t>
  </si>
  <si>
    <t>RODRIGUEZ LOPEZ SAUL ALDAHIR</t>
  </si>
  <si>
    <t>RUIZ SAENZ BRAYAN EMMANUEL</t>
  </si>
  <si>
    <t>SANDOVAL HUERTA ELIAS DE JESUS</t>
  </si>
  <si>
    <t>TEOBAL ORTIZ EVELYN MONSERRAT</t>
  </si>
  <si>
    <t>CÁLCULO DIFERENCIAL</t>
  </si>
  <si>
    <t>104-B</t>
  </si>
  <si>
    <t>AGOSTO-DICIEMBRE 2025</t>
  </si>
  <si>
    <t>251U0160</t>
  </si>
  <si>
    <t>251U0161</t>
  </si>
  <si>
    <t>251U0162</t>
  </si>
  <si>
    <t>251U0264</t>
  </si>
  <si>
    <t>251U0165</t>
  </si>
  <si>
    <t>251U0166</t>
  </si>
  <si>
    <t>251U0167</t>
  </si>
  <si>
    <t>251U0169</t>
  </si>
  <si>
    <t>251U0621</t>
  </si>
  <si>
    <t>251U0171</t>
  </si>
  <si>
    <t>251U0172</t>
  </si>
  <si>
    <t>251U0173</t>
  </si>
  <si>
    <t>251U0174</t>
  </si>
  <si>
    <t>251U0284</t>
  </si>
  <si>
    <t>251U0175</t>
  </si>
  <si>
    <t>251U0176</t>
  </si>
  <si>
    <t>251U0181</t>
  </si>
  <si>
    <t>251U0182</t>
  </si>
  <si>
    <t>251U0183</t>
  </si>
  <si>
    <t>251U0187</t>
  </si>
  <si>
    <t>251U0188</t>
  </si>
  <si>
    <t>251U0193</t>
  </si>
  <si>
    <t>251U0194</t>
  </si>
  <si>
    <t>251U0195</t>
  </si>
  <si>
    <t>251U0570</t>
  </si>
  <si>
    <t>251U0200</t>
  </si>
  <si>
    <t>251U0599</t>
  </si>
  <si>
    <t>BALDERAS CARDENAS MARIO DE JESUS</t>
  </si>
  <si>
    <t>BUSTOS NEPOMUCENO FERNANDO ALBERTO</t>
  </si>
  <si>
    <t>CAMPECHANO PALAGOT GAEL</t>
  </si>
  <si>
    <t>CARDOZA BALDERAS BRAULIO MISAEL</t>
  </si>
  <si>
    <t>CHIGO AGUIRRE JUAN PABLO</t>
  </si>
  <si>
    <t>CHIGUIL ACOSTA JAVIER DE JESÚS</t>
  </si>
  <si>
    <t>CISNEROS TAXILAGA ZAID</t>
  </si>
  <si>
    <t>CRUZ BELTRAND YERAY OMAR</t>
  </si>
  <si>
    <t>CRUZ CARDOZA IHOSVANI SAUL</t>
  </si>
  <si>
    <t>FISCAL AMBROS JESUS CANDELARIO</t>
  </si>
  <si>
    <t>GALLEGOS IXTEPAN NURY MARIEL</t>
  </si>
  <si>
    <t>GASPAR GARCÍA RODRIGO</t>
  </si>
  <si>
    <t>GOSCON SIXTEGA CRISTAL GUADALUPE</t>
  </si>
  <si>
    <t>GUILLEN AYALA KAROL DENISSE</t>
  </si>
  <si>
    <t>HERNANDEZ AGUILAR JESUS FERNANDO</t>
  </si>
  <si>
    <t>LOEZA REYES JESUS ALBERTO</t>
  </si>
  <si>
    <t>LÓPEZ ROSAS ISAÍ</t>
  </si>
  <si>
    <t>MACARIO TEOBA BRAYAN ALEXIS</t>
  </si>
  <si>
    <t>MENDOZA ROMO HUGO</t>
  </si>
  <si>
    <t>MINGUEZ FERNANDEZ RUBEN RONALDO</t>
  </si>
  <si>
    <t>PAVA CHONTAL LIBNI LESEM</t>
  </si>
  <si>
    <t>POLITO ALEGRIA CRISTAL DEL CARMEN</t>
  </si>
  <si>
    <t>QUINO LIRA VLADIMIR DE JESÚS</t>
  </si>
  <si>
    <t>TELLO AVILA DIEGO</t>
  </si>
  <si>
    <t>TOTO SEBA JESÚS</t>
  </si>
  <si>
    <t>VALLE RODRIGUEZ RENE</t>
  </si>
  <si>
    <t>107-B</t>
  </si>
  <si>
    <t>251U0276</t>
  </si>
  <si>
    <t>251U0280</t>
  </si>
  <si>
    <t>251U0281</t>
  </si>
  <si>
    <t>251U0287</t>
  </si>
  <si>
    <t>251U0292</t>
  </si>
  <si>
    <t>251U0294</t>
  </si>
  <si>
    <t>251U0296</t>
  </si>
  <si>
    <t>251U0297</t>
  </si>
  <si>
    <t>251U0304</t>
  </si>
  <si>
    <t>251U0306</t>
  </si>
  <si>
    <t>251U0307</t>
  </si>
  <si>
    <t>251U0311</t>
  </si>
  <si>
    <t>251U0312</t>
  </si>
  <si>
    <t>251U0314</t>
  </si>
  <si>
    <t>251U0319</t>
  </si>
  <si>
    <t>251U0624</t>
  </si>
  <si>
    <t>251U0324</t>
  </si>
  <si>
    <t>251U0329</t>
  </si>
  <si>
    <t>251U0331</t>
  </si>
  <si>
    <t>251U0332</t>
  </si>
  <si>
    <t>251U0333</t>
  </si>
  <si>
    <t>251U0335</t>
  </si>
  <si>
    <t>ABRAJAN FISCAL ANGEL GABRIEL</t>
  </si>
  <si>
    <t>ALVARADO PAXTIAN ARMANDO ARIEL</t>
  </si>
  <si>
    <t>AMBROS RAMOS OLIVER</t>
  </si>
  <si>
    <t>BUSTAMANTE PONCIANO JUAN ESTEBAN</t>
  </si>
  <si>
    <t>CHIGO VELASCO KEVIN DE JESUS</t>
  </si>
  <si>
    <t>CIPRIAN RODRIGUEZ LUZ NAYELI</t>
  </si>
  <si>
    <t>CORTES RAMOS DULCE RENATA</t>
  </si>
  <si>
    <t>CRUZ TORRES MARIAN</t>
  </si>
  <si>
    <t>GARCIA MARIN ALITZA VIANEY</t>
  </si>
  <si>
    <t>HERNÁNDEZ LÓPEZ LANDON ANTONIO</t>
  </si>
  <si>
    <t>LANDA MENDOZA SILVIA VANESA</t>
  </si>
  <si>
    <t>LOEZA COBIX ARODI ELOISA</t>
  </si>
  <si>
    <t>LOPEZ MOTO JOEL EDUARDO</t>
  </si>
  <si>
    <t>MIXTEGA SEBASTIAN BREILYN OMAR</t>
  </si>
  <si>
    <t>OLIVEROS MARTINEZ MONTSERRAT</t>
  </si>
  <si>
    <t>PUCHETA TOTO YESENIA MIREL</t>
  </si>
  <si>
    <t>SIXTEGA DEL TORO HEYMI ALEXANDRA</t>
  </si>
  <si>
    <t>TEGOMA RAMIREZ ELISA ADAILI</t>
  </si>
  <si>
    <t>251U0574</t>
  </si>
  <si>
    <t>251U0330</t>
  </si>
  <si>
    <t>TENORIO ABSALON NATALIA</t>
  </si>
  <si>
    <t>TEPOX XOLO KENIA PAOLA</t>
  </si>
  <si>
    <t>TOTO FISCAL JOSSELYN JATSIRY</t>
  </si>
  <si>
    <t>VICTORIO MEDINA SERGIO DE JESUS</t>
  </si>
  <si>
    <t>ZAPOT BELTRAN CITLALY</t>
  </si>
  <si>
    <t>HERNANDEZ CAGAL GLORIA ISABEL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</si>
</sst>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 MT"/>
    </font>
    <font>
      <sz val="8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0" fillId="0" borderId="0" xfId="0" applyNumberFormat="1"/>
    <xf numFmtId="0" fontId="6" fillId="0" borderId="8" xfId="0" applyFont="1" applyBorder="1" applyAlignment="1">
      <alignment horizontal="left" vertical="top" wrapText="1"/>
    </xf>
    <xf numFmtId="1" fontId="7" fillId="0" borderId="8" xfId="0" applyNumberFormat="1" applyFont="1" applyBorder="1" applyAlignment="1">
      <alignment horizontal="center" vertical="top" shrinkToFit="1"/>
    </xf>
    <xf numFmtId="0" fontId="0" fillId="0" borderId="3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left" vertical="top"/>
    </xf>
    <xf numFmtId="0" fontId="6" fillId="0" borderId="8" xfId="0" applyFont="1" applyBorder="1" applyAlignment="1">
      <alignment horizontal="center" vertical="top" wrapText="1"/>
    </xf>
    <xf numFmtId="1" fontId="7" fillId="0" borderId="10" xfId="0" applyNumberFormat="1" applyFont="1" applyBorder="1" applyAlignment="1">
      <alignment horizontal="center" vertical="top" shrinkToFit="1"/>
    </xf>
    <xf numFmtId="0" fontId="0" fillId="0" borderId="5" xfId="0" applyBorder="1"/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62"/>
  <sheetViews>
    <sheetView topLeftCell="A4" zoomScaleNormal="100" workbookViewId="0">
      <selection activeCell="K36" sqref="K36"/>
    </sheetView>
  </sheetViews>
  <sheetFormatPr baseColWidth="10" defaultColWidth="10.7109375" defaultRowHeight="15"/>
  <cols>
    <col min="1" max="1" width="1.28515625" customWidth="1"/>
    <col min="2" max="2" width="5" customWidth="1"/>
    <col min="3" max="3" width="10.85546875" customWidth="1"/>
    <col min="4" max="7" width="7.7109375" customWidth="1"/>
    <col min="8" max="8" width="15.85546875" customWidth="1"/>
    <col min="9" max="9" width="7.7109375" hidden="1" customWidth="1"/>
    <col min="10" max="10" width="12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0" ht="15.75">
      <c r="B2" s="33" t="s">
        <v>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"/>
      <c r="R2" s="2"/>
    </row>
    <row r="3" spans="2:20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1"/>
      <c r="R3" s="1"/>
    </row>
    <row r="4" spans="2:20">
      <c r="C4" t="s">
        <v>0</v>
      </c>
      <c r="D4" s="48" t="s">
        <v>77</v>
      </c>
      <c r="E4" s="48"/>
      <c r="F4" s="48"/>
      <c r="G4" s="48"/>
      <c r="I4" t="s">
        <v>1</v>
      </c>
      <c r="J4" s="34" t="s">
        <v>78</v>
      </c>
      <c r="K4" s="34"/>
      <c r="M4" t="s">
        <v>2</v>
      </c>
      <c r="N4" s="35">
        <v>45924</v>
      </c>
      <c r="O4" s="35"/>
    </row>
    <row r="5" spans="2:20" ht="6.75" customHeight="1">
      <c r="D5" s="5"/>
      <c r="E5" s="5"/>
      <c r="F5" s="5"/>
      <c r="G5" s="5"/>
    </row>
    <row r="6" spans="2:20" ht="15" customHeight="1">
      <c r="C6" t="s">
        <v>3</v>
      </c>
      <c r="D6" s="36" t="s">
        <v>79</v>
      </c>
      <c r="E6" s="36"/>
      <c r="F6" s="36"/>
      <c r="G6" s="36"/>
      <c r="H6" s="20"/>
      <c r="I6" s="40" t="s">
        <v>22</v>
      </c>
      <c r="J6" s="41"/>
      <c r="K6" s="42" t="s">
        <v>30</v>
      </c>
      <c r="L6" s="42"/>
      <c r="M6" s="42"/>
      <c r="N6" s="42"/>
      <c r="O6" s="42"/>
      <c r="P6" s="42"/>
    </row>
    <row r="7" spans="2:20" ht="11.25" customHeight="1"/>
    <row r="8" spans="2:20">
      <c r="B8" s="3" t="s">
        <v>4</v>
      </c>
      <c r="C8" s="3" t="s">
        <v>6</v>
      </c>
      <c r="D8" s="37" t="s">
        <v>5</v>
      </c>
      <c r="E8" s="37"/>
      <c r="F8" s="37"/>
      <c r="G8" s="37"/>
      <c r="H8" s="37"/>
      <c r="I8" s="37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  <c r="T8" s="21"/>
    </row>
    <row r="9" spans="2:20">
      <c r="B9" s="6">
        <v>1</v>
      </c>
      <c r="C9" s="22" t="s">
        <v>80</v>
      </c>
      <c r="D9" s="30" t="s">
        <v>107</v>
      </c>
      <c r="E9" s="31" t="s">
        <v>107</v>
      </c>
      <c r="F9" s="31" t="s">
        <v>107</v>
      </c>
      <c r="G9" s="31" t="s">
        <v>107</v>
      </c>
      <c r="H9" s="31" t="s">
        <v>107</v>
      </c>
      <c r="I9" s="32" t="s">
        <v>107</v>
      </c>
      <c r="J9" s="4">
        <v>0</v>
      </c>
      <c r="K9" s="4"/>
      <c r="L9" s="4"/>
      <c r="M9" s="4"/>
      <c r="N9" s="4"/>
      <c r="O9" s="4"/>
      <c r="P9" s="4"/>
      <c r="Q9" s="10"/>
    </row>
    <row r="10" spans="2:20">
      <c r="B10" s="6">
        <v>2</v>
      </c>
      <c r="C10" s="22" t="s">
        <v>81</v>
      </c>
      <c r="D10" s="30" t="s">
        <v>108</v>
      </c>
      <c r="E10" s="31" t="s">
        <v>108</v>
      </c>
      <c r="F10" s="31" t="s">
        <v>108</v>
      </c>
      <c r="G10" s="31" t="s">
        <v>108</v>
      </c>
      <c r="H10" s="31" t="s">
        <v>108</v>
      </c>
      <c r="I10" s="32" t="s">
        <v>108</v>
      </c>
      <c r="J10" s="4">
        <v>0</v>
      </c>
      <c r="K10" s="4"/>
      <c r="L10" s="4"/>
      <c r="M10" s="4"/>
      <c r="N10" s="4"/>
      <c r="O10" s="4"/>
      <c r="P10" s="4"/>
      <c r="Q10" s="10"/>
    </row>
    <row r="11" spans="2:20">
      <c r="B11" s="6">
        <v>3</v>
      </c>
      <c r="C11" s="22" t="s">
        <v>82</v>
      </c>
      <c r="D11" s="30" t="s">
        <v>109</v>
      </c>
      <c r="E11" s="31" t="s">
        <v>109</v>
      </c>
      <c r="F11" s="31" t="s">
        <v>109</v>
      </c>
      <c r="G11" s="31" t="s">
        <v>109</v>
      </c>
      <c r="H11" s="31" t="s">
        <v>109</v>
      </c>
      <c r="I11" s="32" t="s">
        <v>109</v>
      </c>
      <c r="J11" s="4">
        <v>0</v>
      </c>
      <c r="K11" s="4"/>
      <c r="L11" s="4"/>
      <c r="M11" s="4"/>
      <c r="N11" s="4"/>
      <c r="O11" s="4"/>
      <c r="P11" s="4"/>
      <c r="Q11" s="10"/>
    </row>
    <row r="12" spans="2:20">
      <c r="B12" s="6">
        <v>4</v>
      </c>
      <c r="C12" s="22" t="s">
        <v>83</v>
      </c>
      <c r="D12" s="30" t="s">
        <v>110</v>
      </c>
      <c r="E12" s="31" t="s">
        <v>110</v>
      </c>
      <c r="F12" s="31" t="s">
        <v>110</v>
      </c>
      <c r="G12" s="31" t="s">
        <v>110</v>
      </c>
      <c r="H12" s="31" t="s">
        <v>110</v>
      </c>
      <c r="I12" s="32" t="s">
        <v>110</v>
      </c>
      <c r="J12" s="4">
        <v>0</v>
      </c>
      <c r="K12" s="4"/>
      <c r="L12" s="4"/>
      <c r="M12" s="4"/>
      <c r="N12" s="4"/>
      <c r="O12" s="4"/>
      <c r="P12" s="4"/>
      <c r="Q12" s="10"/>
    </row>
    <row r="13" spans="2:20">
      <c r="B13" s="6">
        <v>5</v>
      </c>
      <c r="C13" s="22" t="s">
        <v>84</v>
      </c>
      <c r="D13" s="30" t="s">
        <v>111</v>
      </c>
      <c r="E13" s="31" t="s">
        <v>111</v>
      </c>
      <c r="F13" s="31" t="s">
        <v>111</v>
      </c>
      <c r="G13" s="31" t="s">
        <v>111</v>
      </c>
      <c r="H13" s="31" t="s">
        <v>111</v>
      </c>
      <c r="I13" s="32" t="s">
        <v>111</v>
      </c>
      <c r="J13" s="4">
        <v>70</v>
      </c>
      <c r="K13" s="4"/>
      <c r="L13" s="4"/>
      <c r="M13" s="4"/>
      <c r="N13" s="4"/>
      <c r="O13" s="4"/>
      <c r="P13" s="4"/>
      <c r="Q13" s="10"/>
    </row>
    <row r="14" spans="2:20">
      <c r="B14" s="6">
        <v>6</v>
      </c>
      <c r="C14" s="22" t="s">
        <v>85</v>
      </c>
      <c r="D14" s="30" t="s">
        <v>112</v>
      </c>
      <c r="E14" s="31" t="s">
        <v>112</v>
      </c>
      <c r="F14" s="31" t="s">
        <v>112</v>
      </c>
      <c r="G14" s="31" t="s">
        <v>112</v>
      </c>
      <c r="H14" s="31" t="s">
        <v>112</v>
      </c>
      <c r="I14" s="32" t="s">
        <v>112</v>
      </c>
      <c r="J14" s="4">
        <v>0</v>
      </c>
      <c r="K14" s="4"/>
      <c r="L14" s="4"/>
      <c r="M14" s="4"/>
      <c r="N14" s="4"/>
      <c r="O14" s="4"/>
      <c r="P14" s="4"/>
      <c r="Q14" s="10"/>
    </row>
    <row r="15" spans="2:20">
      <c r="B15" s="6">
        <v>7</v>
      </c>
      <c r="C15" s="22" t="s">
        <v>86</v>
      </c>
      <c r="D15" s="30" t="s">
        <v>113</v>
      </c>
      <c r="E15" s="31" t="s">
        <v>113</v>
      </c>
      <c r="F15" s="31" t="s">
        <v>113</v>
      </c>
      <c r="G15" s="31" t="s">
        <v>113</v>
      </c>
      <c r="H15" s="31" t="s">
        <v>113</v>
      </c>
      <c r="I15" s="32" t="s">
        <v>113</v>
      </c>
      <c r="J15" s="4">
        <v>0</v>
      </c>
      <c r="K15" s="4"/>
      <c r="L15" s="4"/>
      <c r="M15" s="4"/>
      <c r="N15" s="4"/>
      <c r="O15" s="4"/>
      <c r="P15" s="4"/>
      <c r="Q15" s="10"/>
    </row>
    <row r="16" spans="2:20">
      <c r="B16" s="6">
        <v>8</v>
      </c>
      <c r="C16" s="22" t="s">
        <v>87</v>
      </c>
      <c r="D16" s="30" t="s">
        <v>114</v>
      </c>
      <c r="E16" s="31" t="s">
        <v>114</v>
      </c>
      <c r="F16" s="31" t="s">
        <v>114</v>
      </c>
      <c r="G16" s="31" t="s">
        <v>114</v>
      </c>
      <c r="H16" s="31" t="s">
        <v>114</v>
      </c>
      <c r="I16" s="32" t="s">
        <v>114</v>
      </c>
      <c r="J16" s="4">
        <v>70</v>
      </c>
      <c r="K16" s="4"/>
      <c r="L16" s="4"/>
      <c r="M16" s="4"/>
      <c r="N16" s="4"/>
      <c r="O16" s="4"/>
      <c r="P16" s="4"/>
      <c r="Q16" s="10"/>
    </row>
    <row r="17" spans="2:17">
      <c r="B17" s="6">
        <v>9</v>
      </c>
      <c r="C17" s="22" t="s">
        <v>88</v>
      </c>
      <c r="D17" s="30" t="s">
        <v>115</v>
      </c>
      <c r="E17" s="31" t="s">
        <v>115</v>
      </c>
      <c r="F17" s="31" t="s">
        <v>115</v>
      </c>
      <c r="G17" s="31" t="s">
        <v>115</v>
      </c>
      <c r="H17" s="31" t="s">
        <v>115</v>
      </c>
      <c r="I17" s="32" t="s">
        <v>115</v>
      </c>
      <c r="J17" s="4">
        <v>70</v>
      </c>
      <c r="K17" s="4"/>
      <c r="L17" s="4"/>
      <c r="M17" s="4"/>
      <c r="N17" s="4"/>
      <c r="O17" s="4"/>
      <c r="P17" s="4"/>
      <c r="Q17" s="10"/>
    </row>
    <row r="18" spans="2:17">
      <c r="B18" s="6">
        <v>10</v>
      </c>
      <c r="C18" s="22" t="s">
        <v>89</v>
      </c>
      <c r="D18" s="30" t="s">
        <v>116</v>
      </c>
      <c r="E18" s="31" t="s">
        <v>116</v>
      </c>
      <c r="F18" s="31" t="s">
        <v>116</v>
      </c>
      <c r="G18" s="31" t="s">
        <v>116</v>
      </c>
      <c r="H18" s="31" t="s">
        <v>116</v>
      </c>
      <c r="I18" s="32" t="s">
        <v>116</v>
      </c>
      <c r="J18" s="4">
        <v>70</v>
      </c>
      <c r="K18" s="4"/>
      <c r="L18" s="4"/>
      <c r="M18" s="4"/>
      <c r="N18" s="4"/>
      <c r="O18" s="4"/>
      <c r="P18" s="4"/>
      <c r="Q18" s="10"/>
    </row>
    <row r="19" spans="2:17">
      <c r="B19" s="6">
        <v>11</v>
      </c>
      <c r="C19" s="22" t="s">
        <v>90</v>
      </c>
      <c r="D19" s="30" t="s">
        <v>117</v>
      </c>
      <c r="E19" s="31" t="s">
        <v>117</v>
      </c>
      <c r="F19" s="31" t="s">
        <v>117</v>
      </c>
      <c r="G19" s="31" t="s">
        <v>117</v>
      </c>
      <c r="H19" s="31" t="s">
        <v>117</v>
      </c>
      <c r="I19" s="32" t="s">
        <v>117</v>
      </c>
      <c r="J19" s="4">
        <v>80</v>
      </c>
      <c r="K19" s="4"/>
      <c r="L19" s="4"/>
      <c r="M19" s="4"/>
      <c r="N19" s="4"/>
      <c r="O19" s="4"/>
      <c r="P19" s="4"/>
      <c r="Q19" s="10"/>
    </row>
    <row r="20" spans="2:17">
      <c r="B20" s="6">
        <v>12</v>
      </c>
      <c r="C20" s="22" t="s">
        <v>91</v>
      </c>
      <c r="D20" s="30" t="s">
        <v>118</v>
      </c>
      <c r="E20" s="31" t="s">
        <v>118</v>
      </c>
      <c r="F20" s="31" t="s">
        <v>118</v>
      </c>
      <c r="G20" s="31" t="s">
        <v>118</v>
      </c>
      <c r="H20" s="31" t="s">
        <v>118</v>
      </c>
      <c r="I20" s="32" t="s">
        <v>118</v>
      </c>
      <c r="J20" s="4">
        <v>0</v>
      </c>
      <c r="K20" s="4"/>
      <c r="L20" s="4"/>
      <c r="M20" s="4"/>
      <c r="N20" s="4"/>
      <c r="O20" s="4"/>
      <c r="P20" s="4"/>
      <c r="Q20" s="10"/>
    </row>
    <row r="21" spans="2:17">
      <c r="B21" s="6">
        <v>13</v>
      </c>
      <c r="C21" s="22" t="s">
        <v>92</v>
      </c>
      <c r="D21" s="30" t="s">
        <v>119</v>
      </c>
      <c r="E21" s="31" t="s">
        <v>119</v>
      </c>
      <c r="F21" s="31" t="s">
        <v>119</v>
      </c>
      <c r="G21" s="31" t="s">
        <v>119</v>
      </c>
      <c r="H21" s="31" t="s">
        <v>119</v>
      </c>
      <c r="I21" s="32" t="s">
        <v>119</v>
      </c>
      <c r="J21" s="4">
        <v>80</v>
      </c>
      <c r="K21" s="4"/>
      <c r="L21" s="4"/>
      <c r="M21" s="4"/>
      <c r="N21" s="4"/>
      <c r="O21" s="4"/>
      <c r="P21" s="4"/>
      <c r="Q21" s="10"/>
    </row>
    <row r="22" spans="2:17">
      <c r="B22" s="6">
        <v>14</v>
      </c>
      <c r="C22" s="22" t="s">
        <v>93</v>
      </c>
      <c r="D22" s="30" t="s">
        <v>120</v>
      </c>
      <c r="E22" s="31" t="s">
        <v>120</v>
      </c>
      <c r="F22" s="31" t="s">
        <v>120</v>
      </c>
      <c r="G22" s="31" t="s">
        <v>120</v>
      </c>
      <c r="H22" s="31" t="s">
        <v>120</v>
      </c>
      <c r="I22" s="32" t="s">
        <v>120</v>
      </c>
      <c r="J22" s="4">
        <v>90</v>
      </c>
      <c r="K22" s="4"/>
      <c r="L22" s="4"/>
      <c r="M22" s="4"/>
      <c r="N22" s="4"/>
      <c r="O22" s="4"/>
      <c r="P22" s="4"/>
      <c r="Q22" s="10"/>
    </row>
    <row r="23" spans="2:17">
      <c r="B23" s="6">
        <v>15</v>
      </c>
      <c r="C23" s="22" t="s">
        <v>94</v>
      </c>
      <c r="D23" s="30" t="s">
        <v>121</v>
      </c>
      <c r="E23" s="31" t="s">
        <v>121</v>
      </c>
      <c r="F23" s="31" t="s">
        <v>121</v>
      </c>
      <c r="G23" s="31" t="s">
        <v>121</v>
      </c>
      <c r="H23" s="31" t="s">
        <v>121</v>
      </c>
      <c r="I23" s="32" t="s">
        <v>121</v>
      </c>
      <c r="J23" s="4">
        <v>0</v>
      </c>
      <c r="K23" s="4"/>
      <c r="L23" s="4"/>
      <c r="M23" s="4"/>
      <c r="N23" s="4"/>
      <c r="O23" s="4"/>
      <c r="P23" s="4"/>
      <c r="Q23" s="10"/>
    </row>
    <row r="24" spans="2:17">
      <c r="B24" s="6">
        <v>16</v>
      </c>
      <c r="C24" s="22" t="s">
        <v>95</v>
      </c>
      <c r="D24" s="30" t="s">
        <v>65</v>
      </c>
      <c r="E24" s="31" t="s">
        <v>65</v>
      </c>
      <c r="F24" s="31" t="s">
        <v>65</v>
      </c>
      <c r="G24" s="31" t="s">
        <v>65</v>
      </c>
      <c r="H24" s="31" t="s">
        <v>65</v>
      </c>
      <c r="I24" s="32" t="s">
        <v>65</v>
      </c>
      <c r="J24" s="4">
        <v>80</v>
      </c>
      <c r="K24" s="4"/>
      <c r="L24" s="4"/>
      <c r="M24" s="4"/>
      <c r="N24" s="4"/>
      <c r="O24" s="4"/>
      <c r="P24" s="4"/>
      <c r="Q24" s="10"/>
    </row>
    <row r="25" spans="2:17">
      <c r="B25" s="6">
        <v>17</v>
      </c>
      <c r="C25" s="22" t="s">
        <v>96</v>
      </c>
      <c r="D25" s="30" t="s">
        <v>122</v>
      </c>
      <c r="E25" s="31" t="s">
        <v>122</v>
      </c>
      <c r="F25" s="31" t="s">
        <v>122</v>
      </c>
      <c r="G25" s="31" t="s">
        <v>122</v>
      </c>
      <c r="H25" s="31" t="s">
        <v>122</v>
      </c>
      <c r="I25" s="32" t="s">
        <v>122</v>
      </c>
      <c r="J25" s="4">
        <v>100</v>
      </c>
      <c r="K25" s="4"/>
      <c r="L25" s="4"/>
      <c r="M25" s="4"/>
      <c r="N25" s="4"/>
      <c r="O25" s="4"/>
      <c r="P25" s="4"/>
      <c r="Q25" s="10"/>
    </row>
    <row r="26" spans="2:17">
      <c r="B26" s="6">
        <v>18</v>
      </c>
      <c r="C26" s="22" t="s">
        <v>97</v>
      </c>
      <c r="D26" s="30" t="s">
        <v>123</v>
      </c>
      <c r="E26" s="31" t="s">
        <v>123</v>
      </c>
      <c r="F26" s="31" t="s">
        <v>123</v>
      </c>
      <c r="G26" s="31" t="s">
        <v>123</v>
      </c>
      <c r="H26" s="31" t="s">
        <v>123</v>
      </c>
      <c r="I26" s="32" t="s">
        <v>123</v>
      </c>
      <c r="J26" s="4">
        <v>0</v>
      </c>
      <c r="K26" s="4"/>
      <c r="L26" s="4"/>
      <c r="M26" s="4"/>
      <c r="N26" s="4"/>
      <c r="O26" s="4"/>
      <c r="P26" s="4"/>
      <c r="Q26" s="10"/>
    </row>
    <row r="27" spans="2:17">
      <c r="B27" s="6">
        <v>19</v>
      </c>
      <c r="C27" s="22" t="s">
        <v>98</v>
      </c>
      <c r="D27" s="30" t="s">
        <v>124</v>
      </c>
      <c r="E27" s="31" t="s">
        <v>124</v>
      </c>
      <c r="F27" s="31" t="s">
        <v>124</v>
      </c>
      <c r="G27" s="31" t="s">
        <v>124</v>
      </c>
      <c r="H27" s="31" t="s">
        <v>124</v>
      </c>
      <c r="I27" s="32" t="s">
        <v>124</v>
      </c>
      <c r="J27" s="4">
        <v>70</v>
      </c>
      <c r="K27" s="4"/>
      <c r="L27" s="4"/>
      <c r="M27" s="4"/>
      <c r="N27" s="4"/>
      <c r="O27" s="4"/>
      <c r="P27" s="4"/>
      <c r="Q27" s="10"/>
    </row>
    <row r="28" spans="2:17">
      <c r="B28" s="6">
        <v>20</v>
      </c>
      <c r="C28" s="22" t="s">
        <v>99</v>
      </c>
      <c r="D28" s="30" t="s">
        <v>125</v>
      </c>
      <c r="E28" s="31" t="s">
        <v>125</v>
      </c>
      <c r="F28" s="31" t="s">
        <v>125</v>
      </c>
      <c r="G28" s="31" t="s">
        <v>125</v>
      </c>
      <c r="H28" s="31" t="s">
        <v>125</v>
      </c>
      <c r="I28" s="32" t="s">
        <v>125</v>
      </c>
      <c r="J28" s="4">
        <v>75</v>
      </c>
      <c r="K28" s="4"/>
      <c r="L28" s="4"/>
      <c r="M28" s="4"/>
      <c r="N28" s="4"/>
      <c r="O28" s="4"/>
      <c r="P28" s="4"/>
      <c r="Q28" s="10"/>
    </row>
    <row r="29" spans="2:17">
      <c r="B29" s="6">
        <v>21</v>
      </c>
      <c r="C29" s="22" t="s">
        <v>100</v>
      </c>
      <c r="D29" s="30" t="s">
        <v>126</v>
      </c>
      <c r="E29" s="31" t="s">
        <v>126</v>
      </c>
      <c r="F29" s="31" t="s">
        <v>126</v>
      </c>
      <c r="G29" s="31" t="s">
        <v>126</v>
      </c>
      <c r="H29" s="31" t="s">
        <v>126</v>
      </c>
      <c r="I29" s="32" t="s">
        <v>126</v>
      </c>
      <c r="J29" s="4">
        <v>0</v>
      </c>
      <c r="K29" s="4"/>
      <c r="L29" s="4"/>
      <c r="M29" s="4"/>
      <c r="N29" s="4"/>
      <c r="O29" s="4"/>
      <c r="P29" s="4"/>
      <c r="Q29" s="10"/>
    </row>
    <row r="30" spans="2:17">
      <c r="B30" s="6">
        <v>22</v>
      </c>
      <c r="C30" s="22" t="s">
        <v>101</v>
      </c>
      <c r="D30" s="30" t="s">
        <v>127</v>
      </c>
      <c r="E30" s="31" t="s">
        <v>127</v>
      </c>
      <c r="F30" s="31" t="s">
        <v>127</v>
      </c>
      <c r="G30" s="31" t="s">
        <v>127</v>
      </c>
      <c r="H30" s="31" t="s">
        <v>127</v>
      </c>
      <c r="I30" s="32" t="s">
        <v>127</v>
      </c>
      <c r="J30" s="4">
        <v>80</v>
      </c>
      <c r="K30" s="4"/>
      <c r="L30" s="4"/>
      <c r="M30" s="4"/>
      <c r="N30" s="4"/>
      <c r="O30" s="4"/>
      <c r="P30" s="4"/>
      <c r="Q30" s="10"/>
    </row>
    <row r="31" spans="2:17">
      <c r="B31" s="6">
        <v>23</v>
      </c>
      <c r="C31" s="22" t="s">
        <v>102</v>
      </c>
      <c r="D31" s="30" t="s">
        <v>128</v>
      </c>
      <c r="E31" s="31" t="s">
        <v>128</v>
      </c>
      <c r="F31" s="31" t="s">
        <v>128</v>
      </c>
      <c r="G31" s="31" t="s">
        <v>128</v>
      </c>
      <c r="H31" s="31" t="s">
        <v>128</v>
      </c>
      <c r="I31" s="32" t="s">
        <v>128</v>
      </c>
      <c r="J31" s="4">
        <v>0</v>
      </c>
      <c r="K31" s="4"/>
      <c r="L31" s="4"/>
      <c r="M31" s="4"/>
      <c r="N31" s="4"/>
      <c r="O31" s="4"/>
      <c r="P31" s="4"/>
      <c r="Q31" s="10"/>
    </row>
    <row r="32" spans="2:17">
      <c r="B32" s="6">
        <v>24</v>
      </c>
      <c r="C32" s="22" t="s">
        <v>103</v>
      </c>
      <c r="D32" s="30" t="s">
        <v>129</v>
      </c>
      <c r="E32" s="31" t="s">
        <v>129</v>
      </c>
      <c r="F32" s="31" t="s">
        <v>129</v>
      </c>
      <c r="G32" s="31" t="s">
        <v>129</v>
      </c>
      <c r="H32" s="31" t="s">
        <v>129</v>
      </c>
      <c r="I32" s="32" t="s">
        <v>129</v>
      </c>
      <c r="J32" s="4">
        <v>0</v>
      </c>
      <c r="K32" s="4"/>
      <c r="L32" s="4"/>
      <c r="M32" s="4"/>
      <c r="N32" s="4"/>
      <c r="O32" s="4"/>
      <c r="P32" s="4"/>
      <c r="Q32" s="10"/>
    </row>
    <row r="33" spans="2:17">
      <c r="B33" s="6">
        <v>25</v>
      </c>
      <c r="C33" s="22" t="s">
        <v>104</v>
      </c>
      <c r="D33" s="30" t="s">
        <v>130</v>
      </c>
      <c r="E33" s="31" t="s">
        <v>130</v>
      </c>
      <c r="F33" s="31" t="s">
        <v>130</v>
      </c>
      <c r="G33" s="31" t="s">
        <v>130</v>
      </c>
      <c r="H33" s="31" t="s">
        <v>130</v>
      </c>
      <c r="I33" s="32" t="s">
        <v>130</v>
      </c>
      <c r="J33" s="4">
        <v>0</v>
      </c>
      <c r="K33" s="4"/>
      <c r="L33" s="4"/>
      <c r="M33" s="4"/>
      <c r="N33" s="4"/>
      <c r="O33" s="4"/>
      <c r="P33" s="4"/>
      <c r="Q33" s="10"/>
    </row>
    <row r="34" spans="2:17">
      <c r="B34" s="6">
        <v>26</v>
      </c>
      <c r="C34" s="22" t="s">
        <v>105</v>
      </c>
      <c r="D34" s="30" t="s">
        <v>131</v>
      </c>
      <c r="E34" s="31" t="s">
        <v>131</v>
      </c>
      <c r="F34" s="31" t="s">
        <v>131</v>
      </c>
      <c r="G34" s="31" t="s">
        <v>131</v>
      </c>
      <c r="H34" s="31" t="s">
        <v>131</v>
      </c>
      <c r="I34" s="32" t="s">
        <v>131</v>
      </c>
      <c r="J34" s="4">
        <v>0</v>
      </c>
      <c r="K34" s="4"/>
      <c r="L34" s="4"/>
      <c r="M34" s="4"/>
      <c r="N34" s="4"/>
      <c r="O34" s="4"/>
      <c r="P34" s="4"/>
      <c r="Q34" s="10"/>
    </row>
    <row r="35" spans="2:17">
      <c r="B35" s="6">
        <v>27</v>
      </c>
      <c r="C35" s="22" t="s">
        <v>106</v>
      </c>
      <c r="D35" s="30" t="s">
        <v>132</v>
      </c>
      <c r="E35" s="31" t="s">
        <v>132</v>
      </c>
      <c r="F35" s="31" t="s">
        <v>132</v>
      </c>
      <c r="G35" s="31" t="s">
        <v>132</v>
      </c>
      <c r="H35" s="31" t="s">
        <v>132</v>
      </c>
      <c r="I35" s="32" t="s">
        <v>132</v>
      </c>
      <c r="J35" s="4">
        <v>0</v>
      </c>
      <c r="K35" s="4"/>
      <c r="L35" s="4"/>
      <c r="M35" s="4"/>
      <c r="N35" s="4"/>
      <c r="O35" s="4"/>
      <c r="P35" s="4"/>
      <c r="Q35" s="10"/>
    </row>
    <row r="36" spans="2:17">
      <c r="B36" s="6"/>
      <c r="C36" s="17"/>
      <c r="D36" s="30"/>
      <c r="E36" s="31" t="s">
        <v>32</v>
      </c>
      <c r="F36" s="31" t="s">
        <v>32</v>
      </c>
      <c r="G36" s="31" t="s">
        <v>32</v>
      </c>
      <c r="H36" s="31" t="s">
        <v>32</v>
      </c>
      <c r="I36" s="32" t="s">
        <v>32</v>
      </c>
      <c r="J36" s="4"/>
      <c r="K36" s="4"/>
      <c r="L36" s="4"/>
      <c r="M36" s="4"/>
      <c r="N36" s="4"/>
      <c r="O36" s="4"/>
      <c r="P36" s="4"/>
      <c r="Q36" s="10"/>
    </row>
    <row r="37" spans="2:17">
      <c r="B37" s="6"/>
      <c r="C37" s="17"/>
      <c r="D37" s="30"/>
      <c r="E37" s="31" t="s">
        <v>27</v>
      </c>
      <c r="F37" s="31" t="s">
        <v>27</v>
      </c>
      <c r="G37" s="31" t="s">
        <v>27</v>
      </c>
      <c r="H37" s="31" t="s">
        <v>27</v>
      </c>
      <c r="I37" s="32" t="s">
        <v>27</v>
      </c>
      <c r="J37" s="4"/>
      <c r="K37" s="4"/>
      <c r="L37" s="4"/>
      <c r="M37" s="4"/>
      <c r="N37" s="4"/>
      <c r="O37" s="4"/>
      <c r="P37" s="4"/>
      <c r="Q37" s="10"/>
    </row>
    <row r="38" spans="2:17">
      <c r="B38" s="6"/>
      <c r="C38" s="17"/>
      <c r="D38" s="30"/>
      <c r="E38" s="31" t="s">
        <v>28</v>
      </c>
      <c r="F38" s="31" t="s">
        <v>28</v>
      </c>
      <c r="G38" s="31" t="s">
        <v>28</v>
      </c>
      <c r="H38" s="31" t="s">
        <v>28</v>
      </c>
      <c r="I38" s="32" t="s">
        <v>28</v>
      </c>
      <c r="J38" s="4"/>
      <c r="K38" s="4"/>
      <c r="L38" s="4"/>
      <c r="M38" s="4"/>
      <c r="N38" s="4"/>
      <c r="O38" s="4"/>
      <c r="P38" s="4"/>
      <c r="Q38" s="10"/>
    </row>
    <row r="39" spans="2:17">
      <c r="B39" s="6"/>
      <c r="C39" s="17"/>
      <c r="D39" s="30"/>
      <c r="E39" s="31" t="s">
        <v>26</v>
      </c>
      <c r="F39" s="31" t="s">
        <v>26</v>
      </c>
      <c r="G39" s="31" t="s">
        <v>26</v>
      </c>
      <c r="H39" s="31" t="s">
        <v>26</v>
      </c>
      <c r="I39" s="32" t="s">
        <v>26</v>
      </c>
      <c r="J39" s="4"/>
      <c r="K39" s="4"/>
      <c r="L39" s="4"/>
      <c r="M39" s="4"/>
      <c r="N39" s="4"/>
      <c r="O39" s="4"/>
      <c r="P39" s="4"/>
      <c r="Q39" s="10"/>
    </row>
    <row r="40" spans="2:17">
      <c r="B40" s="6"/>
      <c r="C40" s="17"/>
      <c r="D40" s="30"/>
      <c r="E40" s="31" t="s">
        <v>33</v>
      </c>
      <c r="F40" s="31" t="s">
        <v>33</v>
      </c>
      <c r="G40" s="31" t="s">
        <v>33</v>
      </c>
      <c r="H40" s="31" t="s">
        <v>33</v>
      </c>
      <c r="I40" s="32" t="s">
        <v>33</v>
      </c>
      <c r="J40" s="4"/>
      <c r="K40" s="4"/>
      <c r="L40" s="4"/>
      <c r="M40" s="4"/>
      <c r="N40" s="4"/>
      <c r="O40" s="4"/>
      <c r="P40" s="4"/>
      <c r="Q40" s="10"/>
    </row>
    <row r="41" spans="2:17">
      <c r="B41" s="6"/>
      <c r="C41" s="17"/>
      <c r="D41" s="30"/>
      <c r="E41" s="31" t="s">
        <v>24</v>
      </c>
      <c r="F41" s="31" t="s">
        <v>24</v>
      </c>
      <c r="G41" s="31" t="s">
        <v>24</v>
      </c>
      <c r="H41" s="31" t="s">
        <v>24</v>
      </c>
      <c r="I41" s="32" t="s">
        <v>24</v>
      </c>
      <c r="J41" s="4"/>
      <c r="K41" s="4"/>
      <c r="L41" s="4"/>
      <c r="M41" s="4"/>
      <c r="N41" s="4"/>
      <c r="O41" s="4"/>
      <c r="P41" s="4"/>
      <c r="Q41" s="10"/>
    </row>
    <row r="42" spans="2:17">
      <c r="B42" s="6"/>
      <c r="C42" s="17"/>
      <c r="D42" s="30"/>
      <c r="E42" s="31" t="s">
        <v>29</v>
      </c>
      <c r="F42" s="31" t="s">
        <v>29</v>
      </c>
      <c r="G42" s="31" t="s">
        <v>29</v>
      </c>
      <c r="H42" s="31" t="s">
        <v>29</v>
      </c>
      <c r="I42" s="32" t="s">
        <v>29</v>
      </c>
      <c r="J42" s="4"/>
      <c r="K42" s="4"/>
      <c r="L42" s="4"/>
      <c r="M42" s="4"/>
      <c r="N42" s="4"/>
      <c r="O42" s="4"/>
      <c r="P42" s="4"/>
      <c r="Q42" s="10"/>
    </row>
    <row r="43" spans="2:17">
      <c r="B43" s="6"/>
      <c r="C43" s="17"/>
      <c r="D43" s="30"/>
      <c r="E43" s="31" t="s">
        <v>25</v>
      </c>
      <c r="F43" s="31" t="s">
        <v>25</v>
      </c>
      <c r="G43" s="31" t="s">
        <v>25</v>
      </c>
      <c r="H43" s="31" t="s">
        <v>25</v>
      </c>
      <c r="I43" s="32" t="s">
        <v>25</v>
      </c>
      <c r="J43" s="4"/>
      <c r="K43" s="4"/>
      <c r="L43" s="4"/>
      <c r="M43" s="4"/>
      <c r="N43" s="4"/>
      <c r="O43" s="4"/>
      <c r="P43" s="4"/>
      <c r="Q43" s="10"/>
    </row>
    <row r="44" spans="2:17">
      <c r="B44" s="6"/>
      <c r="C44" s="17"/>
      <c r="D44" s="30"/>
      <c r="E44" s="31" t="s">
        <v>34</v>
      </c>
      <c r="F44" s="31" t="s">
        <v>34</v>
      </c>
      <c r="G44" s="31" t="s">
        <v>34</v>
      </c>
      <c r="H44" s="31" t="s">
        <v>34</v>
      </c>
      <c r="I44" s="32" t="s">
        <v>34</v>
      </c>
      <c r="J44" s="4"/>
      <c r="K44" s="4"/>
      <c r="L44" s="4"/>
      <c r="M44" s="4"/>
      <c r="N44" s="4"/>
      <c r="O44" s="4"/>
      <c r="P44" s="4"/>
      <c r="Q44" s="10"/>
    </row>
    <row r="45" spans="2:17">
      <c r="B45" s="6"/>
      <c r="C45" s="1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/>
    </row>
    <row r="46" spans="2:17">
      <c r="B46" s="6"/>
      <c r="C46" s="1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/>
    </row>
    <row r="47" spans="2:17">
      <c r="B47" s="6"/>
      <c r="C47" s="1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/>
    </row>
    <row r="48" spans="2:17">
      <c r="B48" s="6"/>
      <c r="C48" s="1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/>
    </row>
    <row r="49" spans="2:17">
      <c r="B49" s="6"/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/>
    </row>
    <row r="50" spans="2:17">
      <c r="B50" s="6"/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/>
    </row>
    <row r="51" spans="2:17">
      <c r="B51" s="6"/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10"/>
    </row>
    <row r="52" spans="2:17">
      <c r="B52" s="6"/>
      <c r="C52" s="7"/>
      <c r="D52" s="26"/>
      <c r="E52" s="26"/>
      <c r="F52" s="26"/>
      <c r="G52" s="26"/>
      <c r="H52" s="26"/>
      <c r="I52" s="26"/>
      <c r="J52" s="4"/>
      <c r="K52" s="4"/>
      <c r="L52" s="4"/>
      <c r="M52" s="4"/>
      <c r="N52" s="4"/>
      <c r="O52" s="4"/>
      <c r="P52" s="4"/>
      <c r="Q52" s="10"/>
    </row>
    <row r="53" spans="2:17">
      <c r="B53" s="6"/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10"/>
    </row>
    <row r="54" spans="2:17">
      <c r="C54" s="25"/>
      <c r="D54" s="25"/>
      <c r="E54" s="1"/>
      <c r="H54" s="44" t="s">
        <v>19</v>
      </c>
      <c r="I54" s="44"/>
      <c r="J54" s="11">
        <f>COUNTIF(J9:J53,"&gt;=70")</f>
        <v>12</v>
      </c>
      <c r="K54" s="11">
        <f t="shared" ref="K54:P54" si="0">COUNTIF(K9:K53,"&gt;=70")</f>
        <v>0</v>
      </c>
      <c r="L54" s="11">
        <f t="shared" si="0"/>
        <v>0</v>
      </c>
      <c r="M54" s="11">
        <f t="shared" si="0"/>
        <v>0</v>
      </c>
      <c r="N54" s="11">
        <f t="shared" si="0"/>
        <v>0</v>
      </c>
      <c r="O54" s="11">
        <f t="shared" si="0"/>
        <v>0</v>
      </c>
      <c r="P54" s="11">
        <f t="shared" si="0"/>
        <v>0</v>
      </c>
      <c r="Q54" s="15"/>
    </row>
    <row r="55" spans="2:17">
      <c r="C55" s="39"/>
      <c r="D55" s="39"/>
      <c r="E55" s="8"/>
      <c r="H55" s="45" t="s">
        <v>20</v>
      </c>
      <c r="I55" s="45"/>
      <c r="J55" s="12">
        <f>COUNTIF(J9:J53,"&lt;70")</f>
        <v>15</v>
      </c>
      <c r="K55" s="12">
        <f t="shared" ref="K55:Q55" si="1">COUNTIF(K9:K53,"&lt;70")</f>
        <v>0</v>
      </c>
      <c r="L55" s="12">
        <f t="shared" si="1"/>
        <v>0</v>
      </c>
      <c r="M55" s="12">
        <f t="shared" si="1"/>
        <v>0</v>
      </c>
      <c r="N55" s="12">
        <f t="shared" si="1"/>
        <v>0</v>
      </c>
      <c r="O55" s="12">
        <f t="shared" si="1"/>
        <v>0</v>
      </c>
      <c r="P55" s="12">
        <f t="shared" si="1"/>
        <v>0</v>
      </c>
      <c r="Q55" s="12">
        <f t="shared" si="1"/>
        <v>0</v>
      </c>
    </row>
    <row r="56" spans="2:17">
      <c r="C56" s="39"/>
      <c r="D56" s="39"/>
      <c r="E56" s="39"/>
      <c r="H56" s="45" t="s">
        <v>21</v>
      </c>
      <c r="I56" s="45"/>
      <c r="J56" s="12">
        <f>COUNT(J9:J53)</f>
        <v>27</v>
      </c>
      <c r="K56" s="12">
        <f t="shared" ref="K56:Q56" si="2">COUNT(K9:K53)</f>
        <v>0</v>
      </c>
      <c r="L56" s="12">
        <f t="shared" si="2"/>
        <v>0</v>
      </c>
      <c r="M56" s="12">
        <f t="shared" si="2"/>
        <v>0</v>
      </c>
      <c r="N56" s="12">
        <f t="shared" si="2"/>
        <v>0</v>
      </c>
      <c r="O56" s="12">
        <f t="shared" si="2"/>
        <v>0</v>
      </c>
      <c r="P56" s="12">
        <f t="shared" si="2"/>
        <v>0</v>
      </c>
      <c r="Q56" s="12">
        <f t="shared" si="2"/>
        <v>0</v>
      </c>
    </row>
    <row r="57" spans="2:17">
      <c r="C57" s="39"/>
      <c r="D57" s="39"/>
      <c r="E57" s="1"/>
      <c r="H57" s="46" t="s">
        <v>16</v>
      </c>
      <c r="I57" s="46"/>
      <c r="J57" s="13">
        <f>J54/J56</f>
        <v>0.44444444444444442</v>
      </c>
      <c r="K57" s="14" t="e">
        <f t="shared" ref="K57:Q57" si="3">K54/K56</f>
        <v>#DIV/0!</v>
      </c>
      <c r="L57" s="14" t="e">
        <f t="shared" si="3"/>
        <v>#DIV/0!</v>
      </c>
      <c r="M57" s="14" t="e">
        <f t="shared" si="3"/>
        <v>#DIV/0!</v>
      </c>
      <c r="N57" s="14" t="e">
        <f t="shared" si="3"/>
        <v>#DIV/0!</v>
      </c>
      <c r="O57" s="14" t="e">
        <f t="shared" si="3"/>
        <v>#DIV/0!</v>
      </c>
      <c r="P57" s="14" t="e">
        <f t="shared" si="3"/>
        <v>#DIV/0!</v>
      </c>
      <c r="Q57" s="14" t="e">
        <f t="shared" si="3"/>
        <v>#DIV/0!</v>
      </c>
    </row>
    <row r="58" spans="2:17">
      <c r="C58" s="39"/>
      <c r="D58" s="39"/>
      <c r="E58" s="1"/>
      <c r="H58" s="46" t="s">
        <v>17</v>
      </c>
      <c r="I58" s="46"/>
      <c r="J58" s="13">
        <f>J55/J56</f>
        <v>0.55555555555555558</v>
      </c>
      <c r="K58" s="13" t="e">
        <f t="shared" ref="K58:Q58" si="4">K55/K56</f>
        <v>#DIV/0!</v>
      </c>
      <c r="L58" s="14" t="e">
        <f t="shared" si="4"/>
        <v>#DIV/0!</v>
      </c>
      <c r="M58" s="14" t="e">
        <f t="shared" si="4"/>
        <v>#DIV/0!</v>
      </c>
      <c r="N58" s="14" t="e">
        <f t="shared" si="4"/>
        <v>#DIV/0!</v>
      </c>
      <c r="O58" s="14" t="e">
        <f t="shared" si="4"/>
        <v>#DIV/0!</v>
      </c>
      <c r="P58" s="14" t="e">
        <f t="shared" si="4"/>
        <v>#DIV/0!</v>
      </c>
      <c r="Q58" s="14" t="e">
        <f t="shared" si="4"/>
        <v>#DIV/0!</v>
      </c>
    </row>
    <row r="59" spans="2:17">
      <c r="C59" s="39"/>
      <c r="D59" s="39"/>
      <c r="E59" s="8"/>
      <c r="Q59" s="16"/>
    </row>
    <row r="60" spans="2:17">
      <c r="C60" s="1"/>
      <c r="D60" s="1"/>
      <c r="E60" s="8"/>
      <c r="Q60" s="16"/>
    </row>
    <row r="61" spans="2:17">
      <c r="J61" s="47"/>
      <c r="K61" s="47"/>
      <c r="L61" s="47"/>
      <c r="M61" s="47"/>
      <c r="N61" s="47"/>
      <c r="O61" s="47"/>
      <c r="P61" s="47"/>
    </row>
    <row r="62" spans="2:17">
      <c r="J62" s="38" t="s">
        <v>18</v>
      </c>
      <c r="K62" s="38"/>
      <c r="L62" s="38"/>
      <c r="M62" s="38"/>
      <c r="N62" s="38"/>
      <c r="O62" s="38"/>
      <c r="P62" s="38"/>
    </row>
  </sheetData>
  <sortState xmlns:xlrd2="http://schemas.microsoft.com/office/spreadsheetml/2017/richdata2" ref="D9:I26">
    <sortCondition ref="D9"/>
  </sortState>
  <mergeCells count="67">
    <mergeCell ref="J62:P62"/>
    <mergeCell ref="C55:D55"/>
    <mergeCell ref="I6:J6"/>
    <mergeCell ref="K6:P6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P61"/>
    <mergeCell ref="D4:G4"/>
    <mergeCell ref="J4:K4"/>
    <mergeCell ref="N4:O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2:I22"/>
    <mergeCell ref="D23:I23"/>
    <mergeCell ref="D24:I24"/>
    <mergeCell ref="D25:I25"/>
    <mergeCell ref="D26:I26"/>
    <mergeCell ref="B2:P2"/>
    <mergeCell ref="D45:I45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21:I21"/>
    <mergeCell ref="D48:I48"/>
    <mergeCell ref="D33:I33"/>
    <mergeCell ref="D34:I34"/>
    <mergeCell ref="D35:I35"/>
    <mergeCell ref="D36:I36"/>
    <mergeCell ref="D37:I37"/>
    <mergeCell ref="D38:I38"/>
    <mergeCell ref="D44:I44"/>
    <mergeCell ref="C54:D54"/>
    <mergeCell ref="D49:I49"/>
    <mergeCell ref="D50:I50"/>
    <mergeCell ref="D51:I51"/>
    <mergeCell ref="D52:I52"/>
    <mergeCell ref="D53:I5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G68"/>
  <sheetViews>
    <sheetView tabSelected="1" topLeftCell="B1" zoomScaleNormal="100" workbookViewId="0">
      <selection activeCell="P33" sqref="P33"/>
    </sheetView>
  </sheetViews>
  <sheetFormatPr baseColWidth="10" defaultColWidth="10.7109375" defaultRowHeight="15"/>
  <cols>
    <col min="1" max="1" width="1.28515625" customWidth="1"/>
    <col min="2" max="5" width="5" customWidth="1"/>
    <col min="6" max="6" width="3.7109375" customWidth="1"/>
    <col min="7" max="7" width="0.140625" hidden="1" customWidth="1"/>
    <col min="8" max="8" width="5" hidden="1" customWidth="1"/>
    <col min="9" max="13" width="7.7109375" customWidth="1"/>
    <col min="14" max="14" width="5.5703125" customWidth="1"/>
    <col min="15" max="15" width="7.140625" customWidth="1"/>
    <col min="16" max="17" width="5.7109375" customWidth="1"/>
    <col min="18" max="18" width="6.42578125" customWidth="1"/>
    <col min="19" max="21" width="5.7109375" customWidth="1"/>
    <col min="22" max="22" width="8.7109375" customWidth="1"/>
    <col min="23" max="24" width="5.7109375" customWidth="1"/>
  </cols>
  <sheetData>
    <row r="2" spans="2:33" ht="15.75">
      <c r="B2" s="33" t="s">
        <v>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2"/>
      <c r="W2" s="2"/>
    </row>
    <row r="3" spans="2:33"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1"/>
      <c r="W3" s="1"/>
    </row>
    <row r="4" spans="2:33">
      <c r="I4" s="48" t="s">
        <v>77</v>
      </c>
      <c r="J4" s="48"/>
      <c r="K4" s="48"/>
      <c r="L4" s="48"/>
      <c r="N4" t="s">
        <v>1</v>
      </c>
      <c r="O4" s="36" t="s">
        <v>133</v>
      </c>
      <c r="P4" s="36"/>
      <c r="R4" t="s">
        <v>2</v>
      </c>
      <c r="S4" s="35">
        <v>45924</v>
      </c>
      <c r="T4" s="35"/>
    </row>
    <row r="5" spans="2:33" ht="6.75" customHeight="1">
      <c r="I5" s="5"/>
      <c r="J5" s="5"/>
      <c r="K5" s="5"/>
      <c r="L5" s="5"/>
    </row>
    <row r="6" spans="2:33">
      <c r="I6" s="36" t="s">
        <v>79</v>
      </c>
      <c r="J6" s="36"/>
      <c r="K6" s="36"/>
      <c r="L6" s="36"/>
      <c r="N6" s="39" t="s">
        <v>22</v>
      </c>
      <c r="O6" s="39"/>
      <c r="P6" s="42" t="s">
        <v>30</v>
      </c>
      <c r="Q6" s="42"/>
      <c r="R6" s="42"/>
      <c r="S6" s="42"/>
      <c r="T6" s="42"/>
      <c r="U6" s="42"/>
    </row>
    <row r="7" spans="2:33" ht="11.25" customHeight="1">
      <c r="I7" s="47"/>
      <c r="J7" s="47"/>
      <c r="K7" s="47"/>
      <c r="L7" s="47"/>
      <c r="M7" s="47"/>
      <c r="N7" s="47"/>
    </row>
    <row r="8" spans="2:33">
      <c r="B8" s="24" t="s">
        <v>4</v>
      </c>
      <c r="C8" s="27" t="s">
        <v>6</v>
      </c>
      <c r="D8" s="28"/>
      <c r="E8" s="28"/>
      <c r="F8" s="28"/>
      <c r="G8" s="28"/>
      <c r="H8" s="29"/>
      <c r="I8" s="27" t="s">
        <v>5</v>
      </c>
      <c r="J8" s="28"/>
      <c r="K8" s="28"/>
      <c r="L8" s="28"/>
      <c r="M8" s="28"/>
      <c r="N8" s="29"/>
      <c r="O8" s="4" t="s">
        <v>7</v>
      </c>
      <c r="P8" s="4" t="s">
        <v>10</v>
      </c>
      <c r="Q8" s="4" t="s">
        <v>11</v>
      </c>
      <c r="R8" s="4" t="s">
        <v>12</v>
      </c>
      <c r="S8" s="4" t="s">
        <v>13</v>
      </c>
      <c r="T8" s="4" t="s">
        <v>14</v>
      </c>
      <c r="U8" s="4" t="s">
        <v>15</v>
      </c>
      <c r="V8" s="9" t="s">
        <v>23</v>
      </c>
    </row>
    <row r="9" spans="2:33">
      <c r="B9" s="23">
        <v>1</v>
      </c>
      <c r="C9" s="49" t="s">
        <v>134</v>
      </c>
      <c r="D9" s="50" t="s">
        <v>35</v>
      </c>
      <c r="E9" s="50" t="s">
        <v>35</v>
      </c>
      <c r="F9" s="50" t="s">
        <v>35</v>
      </c>
      <c r="G9" s="50" t="s">
        <v>35</v>
      </c>
      <c r="H9" s="51" t="s">
        <v>35</v>
      </c>
      <c r="I9" s="52" t="s">
        <v>156</v>
      </c>
      <c r="J9" s="31" t="s">
        <v>56</v>
      </c>
      <c r="K9" s="31" t="s">
        <v>56</v>
      </c>
      <c r="L9" s="31" t="s">
        <v>56</v>
      </c>
      <c r="M9" s="31" t="s">
        <v>56</v>
      </c>
      <c r="N9" s="32" t="s">
        <v>56</v>
      </c>
      <c r="O9" s="4">
        <v>70</v>
      </c>
      <c r="P9" s="4"/>
      <c r="Q9" s="4"/>
      <c r="R9" s="4"/>
      <c r="S9" s="4"/>
      <c r="T9" s="4"/>
      <c r="U9" s="4"/>
      <c r="V9" s="10">
        <f>SUM(O9:U9)/6</f>
        <v>11.666666666666666</v>
      </c>
      <c r="AB9" s="1"/>
      <c r="AC9" s="1"/>
      <c r="AD9" s="1"/>
      <c r="AE9" s="1"/>
      <c r="AF9" s="1"/>
      <c r="AG9" s="1"/>
    </row>
    <row r="10" spans="2:33">
      <c r="B10" s="23">
        <v>2</v>
      </c>
      <c r="C10" s="49" t="s">
        <v>135</v>
      </c>
      <c r="D10" s="50" t="s">
        <v>36</v>
      </c>
      <c r="E10" s="50" t="s">
        <v>36</v>
      </c>
      <c r="F10" s="50" t="s">
        <v>36</v>
      </c>
      <c r="G10" s="50" t="s">
        <v>36</v>
      </c>
      <c r="H10" s="51" t="s">
        <v>36</v>
      </c>
      <c r="I10" s="52" t="s">
        <v>157</v>
      </c>
      <c r="J10" s="31" t="s">
        <v>57</v>
      </c>
      <c r="K10" s="31" t="s">
        <v>57</v>
      </c>
      <c r="L10" s="31" t="s">
        <v>57</v>
      </c>
      <c r="M10" s="31" t="s">
        <v>57</v>
      </c>
      <c r="N10" s="32" t="s">
        <v>57</v>
      </c>
      <c r="O10" s="4">
        <v>0</v>
      </c>
      <c r="P10" s="4"/>
      <c r="Q10" s="4"/>
      <c r="R10" s="4"/>
      <c r="S10" s="4"/>
      <c r="T10" s="4"/>
      <c r="U10" s="4"/>
      <c r="V10" s="10">
        <f t="shared" ref="V10:V33" si="0">SUM(O10:U10)/6</f>
        <v>0</v>
      </c>
      <c r="AB10" s="1"/>
      <c r="AC10" s="1"/>
      <c r="AD10" s="1"/>
      <c r="AE10" s="1"/>
      <c r="AF10" s="1"/>
      <c r="AG10" s="1"/>
    </row>
    <row r="11" spans="2:33">
      <c r="B11" s="23">
        <v>3</v>
      </c>
      <c r="C11" s="49" t="s">
        <v>136</v>
      </c>
      <c r="D11" s="50" t="s">
        <v>37</v>
      </c>
      <c r="E11" s="50" t="s">
        <v>37</v>
      </c>
      <c r="F11" s="50" t="s">
        <v>37</v>
      </c>
      <c r="G11" s="50" t="s">
        <v>37</v>
      </c>
      <c r="H11" s="51" t="s">
        <v>37</v>
      </c>
      <c r="I11" s="52" t="s">
        <v>158</v>
      </c>
      <c r="J11" s="31" t="s">
        <v>58</v>
      </c>
      <c r="K11" s="31" t="s">
        <v>58</v>
      </c>
      <c r="L11" s="31" t="s">
        <v>58</v>
      </c>
      <c r="M11" s="31" t="s">
        <v>58</v>
      </c>
      <c r="N11" s="32" t="s">
        <v>58</v>
      </c>
      <c r="O11" s="4">
        <v>0</v>
      </c>
      <c r="P11" s="4"/>
      <c r="Q11" s="4"/>
      <c r="R11" s="4"/>
      <c r="S11" s="4"/>
      <c r="T11" s="4"/>
      <c r="U11" s="4"/>
      <c r="V11" s="10">
        <f t="shared" si="0"/>
        <v>0</v>
      </c>
      <c r="AB11" s="1"/>
      <c r="AC11" s="1"/>
      <c r="AD11" s="1"/>
      <c r="AE11" s="1"/>
      <c r="AF11" s="1"/>
      <c r="AG11" s="1"/>
    </row>
    <row r="12" spans="2:33">
      <c r="B12" s="23">
        <v>4</v>
      </c>
      <c r="C12" s="49" t="s">
        <v>137</v>
      </c>
      <c r="D12" s="50" t="s">
        <v>38</v>
      </c>
      <c r="E12" s="50" t="s">
        <v>38</v>
      </c>
      <c r="F12" s="50" t="s">
        <v>38</v>
      </c>
      <c r="G12" s="50" t="s">
        <v>38</v>
      </c>
      <c r="H12" s="51" t="s">
        <v>38</v>
      </c>
      <c r="I12" s="52" t="s">
        <v>159</v>
      </c>
      <c r="J12" s="31" t="s">
        <v>59</v>
      </c>
      <c r="K12" s="31" t="s">
        <v>59</v>
      </c>
      <c r="L12" s="31" t="s">
        <v>59</v>
      </c>
      <c r="M12" s="31" t="s">
        <v>59</v>
      </c>
      <c r="N12" s="32" t="s">
        <v>59</v>
      </c>
      <c r="O12" s="4">
        <v>80</v>
      </c>
      <c r="P12" s="4"/>
      <c r="Q12" s="4"/>
      <c r="R12" s="4"/>
      <c r="S12" s="4"/>
      <c r="T12" s="4"/>
      <c r="U12" s="4"/>
      <c r="V12" s="10">
        <f t="shared" si="0"/>
        <v>13.333333333333334</v>
      </c>
      <c r="AB12" s="1"/>
      <c r="AC12" s="1"/>
      <c r="AD12" s="1"/>
      <c r="AE12" s="1"/>
      <c r="AF12" s="1"/>
      <c r="AG12" s="1"/>
    </row>
    <row r="13" spans="2:33">
      <c r="B13" s="23">
        <v>5</v>
      </c>
      <c r="C13" s="49" t="s">
        <v>138</v>
      </c>
      <c r="D13" s="50" t="s">
        <v>39</v>
      </c>
      <c r="E13" s="50" t="s">
        <v>39</v>
      </c>
      <c r="F13" s="50" t="s">
        <v>39</v>
      </c>
      <c r="G13" s="50" t="s">
        <v>39</v>
      </c>
      <c r="H13" s="51" t="s">
        <v>39</v>
      </c>
      <c r="I13" s="52" t="s">
        <v>160</v>
      </c>
      <c r="J13" s="31" t="s">
        <v>60</v>
      </c>
      <c r="K13" s="31" t="s">
        <v>60</v>
      </c>
      <c r="L13" s="31" t="s">
        <v>60</v>
      </c>
      <c r="M13" s="31" t="s">
        <v>60</v>
      </c>
      <c r="N13" s="32" t="s">
        <v>60</v>
      </c>
      <c r="O13" s="4">
        <v>70</v>
      </c>
      <c r="P13" s="4"/>
      <c r="Q13" s="4"/>
      <c r="R13" s="4"/>
      <c r="S13" s="4"/>
      <c r="T13" s="4"/>
      <c r="U13" s="4"/>
      <c r="V13" s="10">
        <f t="shared" si="0"/>
        <v>11.666666666666666</v>
      </c>
      <c r="AB13" s="1"/>
      <c r="AC13" s="1"/>
      <c r="AD13" s="1"/>
      <c r="AE13" s="1"/>
      <c r="AF13" s="1"/>
      <c r="AG13" s="1"/>
    </row>
    <row r="14" spans="2:33">
      <c r="B14" s="23">
        <v>6</v>
      </c>
      <c r="C14" s="49" t="s">
        <v>139</v>
      </c>
      <c r="D14" s="50" t="s">
        <v>40</v>
      </c>
      <c r="E14" s="50" t="s">
        <v>40</v>
      </c>
      <c r="F14" s="50" t="s">
        <v>40</v>
      </c>
      <c r="G14" s="50" t="s">
        <v>40</v>
      </c>
      <c r="H14" s="51" t="s">
        <v>40</v>
      </c>
      <c r="I14" s="52" t="s">
        <v>161</v>
      </c>
      <c r="J14" s="31" t="s">
        <v>61</v>
      </c>
      <c r="K14" s="31" t="s">
        <v>61</v>
      </c>
      <c r="L14" s="31" t="s">
        <v>61</v>
      </c>
      <c r="M14" s="31" t="s">
        <v>61</v>
      </c>
      <c r="N14" s="32" t="s">
        <v>61</v>
      </c>
      <c r="O14" s="4">
        <v>0</v>
      </c>
      <c r="P14" s="4"/>
      <c r="Q14" s="4"/>
      <c r="R14" s="4"/>
      <c r="S14" s="4"/>
      <c r="T14" s="4"/>
      <c r="U14" s="4"/>
      <c r="V14" s="10">
        <f t="shared" si="0"/>
        <v>0</v>
      </c>
      <c r="AB14" s="1"/>
      <c r="AC14" s="1"/>
      <c r="AD14" s="1"/>
      <c r="AE14" s="1"/>
      <c r="AF14" s="1"/>
      <c r="AG14" s="1"/>
    </row>
    <row r="15" spans="2:33">
      <c r="B15" s="23">
        <v>7</v>
      </c>
      <c r="C15" s="49" t="s">
        <v>140</v>
      </c>
      <c r="D15" s="50" t="s">
        <v>41</v>
      </c>
      <c r="E15" s="50" t="s">
        <v>41</v>
      </c>
      <c r="F15" s="50" t="s">
        <v>41</v>
      </c>
      <c r="G15" s="50" t="s">
        <v>41</v>
      </c>
      <c r="H15" s="51" t="s">
        <v>41</v>
      </c>
      <c r="I15" s="52" t="s">
        <v>162</v>
      </c>
      <c r="J15" s="31" t="s">
        <v>62</v>
      </c>
      <c r="K15" s="31" t="s">
        <v>62</v>
      </c>
      <c r="L15" s="31" t="s">
        <v>62</v>
      </c>
      <c r="M15" s="31" t="s">
        <v>62</v>
      </c>
      <c r="N15" s="32" t="s">
        <v>62</v>
      </c>
      <c r="O15" s="4">
        <v>70</v>
      </c>
      <c r="P15" s="4"/>
      <c r="Q15" s="4"/>
      <c r="R15" s="4"/>
      <c r="S15" s="4"/>
      <c r="T15" s="4"/>
      <c r="U15" s="4"/>
      <c r="V15" s="10">
        <f t="shared" si="0"/>
        <v>11.666666666666666</v>
      </c>
      <c r="AB15" s="1"/>
      <c r="AC15" s="1"/>
      <c r="AD15" s="1"/>
      <c r="AE15" s="1"/>
      <c r="AF15" s="1"/>
      <c r="AG15" s="1"/>
    </row>
    <row r="16" spans="2:33">
      <c r="B16" s="23">
        <v>8</v>
      </c>
      <c r="C16" s="49" t="s">
        <v>141</v>
      </c>
      <c r="D16" s="50" t="s">
        <v>42</v>
      </c>
      <c r="E16" s="50" t="s">
        <v>42</v>
      </c>
      <c r="F16" s="50" t="s">
        <v>42</v>
      </c>
      <c r="G16" s="50" t="s">
        <v>42</v>
      </c>
      <c r="H16" s="51" t="s">
        <v>42</v>
      </c>
      <c r="I16" s="52" t="s">
        <v>163</v>
      </c>
      <c r="J16" s="31" t="s">
        <v>63</v>
      </c>
      <c r="K16" s="31" t="s">
        <v>63</v>
      </c>
      <c r="L16" s="31" t="s">
        <v>63</v>
      </c>
      <c r="M16" s="31" t="s">
        <v>63</v>
      </c>
      <c r="N16" s="32" t="s">
        <v>63</v>
      </c>
      <c r="O16" s="4">
        <v>0</v>
      </c>
      <c r="P16" s="4"/>
      <c r="Q16" s="4"/>
      <c r="R16" s="4"/>
      <c r="S16" s="4"/>
      <c r="T16" s="4"/>
      <c r="U16" s="4"/>
      <c r="V16" s="10">
        <f t="shared" si="0"/>
        <v>0</v>
      </c>
      <c r="AB16" s="1"/>
      <c r="AC16" s="1"/>
      <c r="AD16" s="1"/>
      <c r="AE16" s="1"/>
      <c r="AF16" s="1"/>
      <c r="AG16" s="1"/>
    </row>
    <row r="17" spans="2:33">
      <c r="B17" s="23">
        <v>9</v>
      </c>
      <c r="C17" s="49" t="s">
        <v>142</v>
      </c>
      <c r="D17" s="50" t="s">
        <v>43</v>
      </c>
      <c r="E17" s="50" t="s">
        <v>43</v>
      </c>
      <c r="F17" s="50" t="s">
        <v>43</v>
      </c>
      <c r="G17" s="50" t="s">
        <v>43</v>
      </c>
      <c r="H17" s="51" t="s">
        <v>43</v>
      </c>
      <c r="I17" s="52" t="s">
        <v>164</v>
      </c>
      <c r="J17" s="31" t="s">
        <v>64</v>
      </c>
      <c r="K17" s="31" t="s">
        <v>64</v>
      </c>
      <c r="L17" s="31" t="s">
        <v>64</v>
      </c>
      <c r="M17" s="31" t="s">
        <v>64</v>
      </c>
      <c r="N17" s="32" t="s">
        <v>64</v>
      </c>
      <c r="O17" s="4">
        <v>80</v>
      </c>
      <c r="P17" s="4"/>
      <c r="Q17" s="4"/>
      <c r="R17" s="4"/>
      <c r="S17" s="4"/>
      <c r="T17" s="4"/>
      <c r="U17" s="4"/>
      <c r="V17" s="10">
        <f t="shared" si="0"/>
        <v>13.333333333333334</v>
      </c>
      <c r="AB17" s="1"/>
      <c r="AC17" s="1"/>
      <c r="AD17" s="1"/>
      <c r="AE17" s="1"/>
      <c r="AF17" s="1"/>
      <c r="AG17" s="1"/>
    </row>
    <row r="18" spans="2:33">
      <c r="B18" s="23">
        <v>10</v>
      </c>
      <c r="C18" s="49" t="s">
        <v>143</v>
      </c>
      <c r="D18" s="50" t="s">
        <v>44</v>
      </c>
      <c r="E18" s="50" t="s">
        <v>44</v>
      </c>
      <c r="F18" s="50" t="s">
        <v>44</v>
      </c>
      <c r="G18" s="50" t="s">
        <v>44</v>
      </c>
      <c r="H18" s="51" t="s">
        <v>44</v>
      </c>
      <c r="I18" s="52" t="s">
        <v>181</v>
      </c>
      <c r="J18" s="31" t="s">
        <v>65</v>
      </c>
      <c r="K18" s="31" t="s">
        <v>65</v>
      </c>
      <c r="L18" s="31" t="s">
        <v>65</v>
      </c>
      <c r="M18" s="31" t="s">
        <v>65</v>
      </c>
      <c r="N18" s="32" t="s">
        <v>65</v>
      </c>
      <c r="O18" s="4">
        <v>70</v>
      </c>
      <c r="P18" s="4"/>
      <c r="Q18" s="4"/>
      <c r="R18" s="4"/>
      <c r="S18" s="4"/>
      <c r="T18" s="4"/>
      <c r="U18" s="4"/>
      <c r="V18" s="10">
        <f t="shared" si="0"/>
        <v>11.666666666666666</v>
      </c>
      <c r="AB18" s="1"/>
      <c r="AC18" s="1"/>
      <c r="AD18" s="1"/>
      <c r="AE18" s="1"/>
      <c r="AF18" s="1"/>
      <c r="AG18" s="1"/>
    </row>
    <row r="19" spans="2:33">
      <c r="B19" s="23">
        <v>11</v>
      </c>
      <c r="C19" s="49" t="s">
        <v>144</v>
      </c>
      <c r="D19" s="50" t="s">
        <v>45</v>
      </c>
      <c r="E19" s="50" t="s">
        <v>45</v>
      </c>
      <c r="F19" s="50" t="s">
        <v>45</v>
      </c>
      <c r="G19" s="50" t="s">
        <v>45</v>
      </c>
      <c r="H19" s="51" t="s">
        <v>45</v>
      </c>
      <c r="I19" s="52" t="s">
        <v>165</v>
      </c>
      <c r="J19" s="31" t="s">
        <v>66</v>
      </c>
      <c r="K19" s="31" t="s">
        <v>66</v>
      </c>
      <c r="L19" s="31" t="s">
        <v>66</v>
      </c>
      <c r="M19" s="31" t="s">
        <v>66</v>
      </c>
      <c r="N19" s="32" t="s">
        <v>66</v>
      </c>
      <c r="O19" s="4">
        <v>90</v>
      </c>
      <c r="P19" s="4"/>
      <c r="Q19" s="4"/>
      <c r="R19" s="4"/>
      <c r="S19" s="4"/>
      <c r="T19" s="4"/>
      <c r="U19" s="4"/>
      <c r="V19" s="10">
        <f t="shared" si="0"/>
        <v>15</v>
      </c>
      <c r="AB19" s="1"/>
      <c r="AC19" s="1"/>
      <c r="AD19" s="1"/>
      <c r="AE19" s="1"/>
      <c r="AF19" s="1"/>
      <c r="AG19" s="1"/>
    </row>
    <row r="20" spans="2:33">
      <c r="B20" s="23">
        <v>12</v>
      </c>
      <c r="C20" s="49" t="s">
        <v>145</v>
      </c>
      <c r="D20" s="50" t="s">
        <v>46</v>
      </c>
      <c r="E20" s="50" t="s">
        <v>46</v>
      </c>
      <c r="F20" s="50" t="s">
        <v>46</v>
      </c>
      <c r="G20" s="50" t="s">
        <v>46</v>
      </c>
      <c r="H20" s="51" t="s">
        <v>46</v>
      </c>
      <c r="I20" s="52" t="s">
        <v>166</v>
      </c>
      <c r="J20" s="31" t="s">
        <v>67</v>
      </c>
      <c r="K20" s="31" t="s">
        <v>67</v>
      </c>
      <c r="L20" s="31" t="s">
        <v>67</v>
      </c>
      <c r="M20" s="31" t="s">
        <v>67</v>
      </c>
      <c r="N20" s="32" t="s">
        <v>67</v>
      </c>
      <c r="O20" s="4">
        <v>75</v>
      </c>
      <c r="P20" s="4"/>
      <c r="Q20" s="4"/>
      <c r="R20" s="4"/>
      <c r="S20" s="4"/>
      <c r="T20" s="4"/>
      <c r="U20" s="4"/>
      <c r="V20" s="10">
        <f t="shared" si="0"/>
        <v>12.5</v>
      </c>
      <c r="AB20" s="1"/>
      <c r="AC20" s="1"/>
      <c r="AD20" s="1"/>
      <c r="AE20" s="1"/>
      <c r="AF20" s="1"/>
      <c r="AG20" s="1"/>
    </row>
    <row r="21" spans="2:33">
      <c r="B21" s="23">
        <v>13</v>
      </c>
      <c r="C21" s="49" t="s">
        <v>146</v>
      </c>
      <c r="D21" s="50" t="s">
        <v>47</v>
      </c>
      <c r="E21" s="50" t="s">
        <v>47</v>
      </c>
      <c r="F21" s="50" t="s">
        <v>47</v>
      </c>
      <c r="G21" s="50" t="s">
        <v>47</v>
      </c>
      <c r="H21" s="51" t="s">
        <v>47</v>
      </c>
      <c r="I21" s="52" t="s">
        <v>167</v>
      </c>
      <c r="J21" s="31" t="s">
        <v>68</v>
      </c>
      <c r="K21" s="31" t="s">
        <v>68</v>
      </c>
      <c r="L21" s="31" t="s">
        <v>68</v>
      </c>
      <c r="M21" s="31" t="s">
        <v>68</v>
      </c>
      <c r="N21" s="32" t="s">
        <v>68</v>
      </c>
      <c r="O21" s="4">
        <v>80</v>
      </c>
      <c r="P21" s="4"/>
      <c r="Q21" s="4"/>
      <c r="R21" s="4"/>
      <c r="S21" s="4"/>
      <c r="T21" s="4"/>
      <c r="U21" s="4"/>
      <c r="V21" s="10">
        <f t="shared" si="0"/>
        <v>13.333333333333334</v>
      </c>
      <c r="AB21" s="1"/>
      <c r="AC21" s="1"/>
      <c r="AD21" s="1"/>
      <c r="AE21" s="1"/>
      <c r="AF21" s="1"/>
      <c r="AG21" s="1"/>
    </row>
    <row r="22" spans="2:33">
      <c r="B22" s="23">
        <v>14</v>
      </c>
      <c r="C22" s="49" t="s">
        <v>147</v>
      </c>
      <c r="D22" s="50" t="s">
        <v>48</v>
      </c>
      <c r="E22" s="50" t="s">
        <v>48</v>
      </c>
      <c r="F22" s="50" t="s">
        <v>48</v>
      </c>
      <c r="G22" s="50" t="s">
        <v>48</v>
      </c>
      <c r="H22" s="51" t="s">
        <v>48</v>
      </c>
      <c r="I22" s="52" t="s">
        <v>168</v>
      </c>
      <c r="J22" s="31" t="s">
        <v>69</v>
      </c>
      <c r="K22" s="31" t="s">
        <v>69</v>
      </c>
      <c r="L22" s="31" t="s">
        <v>69</v>
      </c>
      <c r="M22" s="31" t="s">
        <v>69</v>
      </c>
      <c r="N22" s="32" t="s">
        <v>69</v>
      </c>
      <c r="O22" s="4">
        <v>70</v>
      </c>
      <c r="P22" s="4"/>
      <c r="Q22" s="4"/>
      <c r="R22" s="4"/>
      <c r="S22" s="4"/>
      <c r="T22" s="4"/>
      <c r="U22" s="4"/>
      <c r="V22" s="10">
        <f t="shared" si="0"/>
        <v>11.666666666666666</v>
      </c>
      <c r="AB22" s="1"/>
      <c r="AC22" s="1"/>
      <c r="AD22" s="1"/>
      <c r="AE22" s="1"/>
      <c r="AF22" s="1"/>
      <c r="AG22" s="1"/>
    </row>
    <row r="23" spans="2:33">
      <c r="B23" s="23">
        <v>15</v>
      </c>
      <c r="C23" s="49" t="s">
        <v>148</v>
      </c>
      <c r="D23" s="50" t="s">
        <v>49</v>
      </c>
      <c r="E23" s="50" t="s">
        <v>49</v>
      </c>
      <c r="F23" s="50" t="s">
        <v>49</v>
      </c>
      <c r="G23" s="50" t="s">
        <v>49</v>
      </c>
      <c r="H23" s="51" t="s">
        <v>49</v>
      </c>
      <c r="I23" s="52" t="s">
        <v>169</v>
      </c>
      <c r="J23" s="31" t="s">
        <v>70</v>
      </c>
      <c r="K23" s="31" t="s">
        <v>70</v>
      </c>
      <c r="L23" s="31" t="s">
        <v>70</v>
      </c>
      <c r="M23" s="31" t="s">
        <v>70</v>
      </c>
      <c r="N23" s="32" t="s">
        <v>70</v>
      </c>
      <c r="O23" s="4">
        <v>75</v>
      </c>
      <c r="P23" s="4"/>
      <c r="Q23" s="4"/>
      <c r="R23" s="4"/>
      <c r="S23" s="4"/>
      <c r="T23" s="4"/>
      <c r="U23" s="4"/>
      <c r="V23" s="10">
        <f t="shared" si="0"/>
        <v>12.5</v>
      </c>
      <c r="AB23" s="1"/>
      <c r="AC23" s="1"/>
      <c r="AD23" s="1"/>
      <c r="AE23" s="1"/>
      <c r="AF23" s="1"/>
      <c r="AG23" s="1"/>
    </row>
    <row r="24" spans="2:33">
      <c r="B24" s="23">
        <v>16</v>
      </c>
      <c r="C24" s="49" t="s">
        <v>149</v>
      </c>
      <c r="D24" s="50" t="s">
        <v>50</v>
      </c>
      <c r="E24" s="50" t="s">
        <v>50</v>
      </c>
      <c r="F24" s="50" t="s">
        <v>50</v>
      </c>
      <c r="G24" s="50" t="s">
        <v>50</v>
      </c>
      <c r="H24" s="51" t="s">
        <v>50</v>
      </c>
      <c r="I24" s="52" t="s">
        <v>170</v>
      </c>
      <c r="J24" s="31" t="s">
        <v>71</v>
      </c>
      <c r="K24" s="31" t="s">
        <v>71</v>
      </c>
      <c r="L24" s="31" t="s">
        <v>71</v>
      </c>
      <c r="M24" s="31" t="s">
        <v>71</v>
      </c>
      <c r="N24" s="32" t="s">
        <v>71</v>
      </c>
      <c r="O24" s="4">
        <v>70</v>
      </c>
      <c r="P24" s="4"/>
      <c r="Q24" s="4"/>
      <c r="R24" s="4"/>
      <c r="S24" s="4"/>
      <c r="T24" s="4"/>
      <c r="U24" s="4"/>
      <c r="V24" s="10">
        <f t="shared" si="0"/>
        <v>11.666666666666666</v>
      </c>
      <c r="AB24" s="1"/>
      <c r="AC24" s="1"/>
      <c r="AD24" s="1"/>
      <c r="AE24" s="1"/>
      <c r="AF24" s="1"/>
      <c r="AG24" s="1"/>
    </row>
    <row r="25" spans="2:33">
      <c r="B25" s="23">
        <v>17</v>
      </c>
      <c r="C25" s="49" t="s">
        <v>150</v>
      </c>
      <c r="D25" s="50" t="s">
        <v>51</v>
      </c>
      <c r="E25" s="50" t="s">
        <v>51</v>
      </c>
      <c r="F25" s="50" t="s">
        <v>51</v>
      </c>
      <c r="G25" s="50" t="s">
        <v>51</v>
      </c>
      <c r="H25" s="51" t="s">
        <v>51</v>
      </c>
      <c r="I25" s="52" t="s">
        <v>171</v>
      </c>
      <c r="J25" s="31" t="s">
        <v>72</v>
      </c>
      <c r="K25" s="31" t="s">
        <v>72</v>
      </c>
      <c r="L25" s="31" t="s">
        <v>72</v>
      </c>
      <c r="M25" s="31" t="s">
        <v>72</v>
      </c>
      <c r="N25" s="32" t="s">
        <v>72</v>
      </c>
      <c r="O25" s="4">
        <v>0</v>
      </c>
      <c r="P25" s="4"/>
      <c r="Q25" s="4"/>
      <c r="R25" s="4"/>
      <c r="S25" s="4"/>
      <c r="T25" s="4"/>
      <c r="U25" s="4"/>
      <c r="V25" s="10">
        <f t="shared" si="0"/>
        <v>0</v>
      </c>
      <c r="AB25" s="1"/>
      <c r="AC25" s="1"/>
      <c r="AD25" s="1"/>
      <c r="AE25" s="1"/>
      <c r="AF25" s="1"/>
      <c r="AG25" s="1"/>
    </row>
    <row r="26" spans="2:33">
      <c r="B26" s="23">
        <v>18</v>
      </c>
      <c r="C26" s="49" t="s">
        <v>151</v>
      </c>
      <c r="D26" s="50" t="s">
        <v>52</v>
      </c>
      <c r="E26" s="50" t="s">
        <v>52</v>
      </c>
      <c r="F26" s="50" t="s">
        <v>52</v>
      </c>
      <c r="G26" s="50" t="s">
        <v>52</v>
      </c>
      <c r="H26" s="51" t="s">
        <v>52</v>
      </c>
      <c r="I26" s="52" t="s">
        <v>172</v>
      </c>
      <c r="J26" s="31" t="s">
        <v>73</v>
      </c>
      <c r="K26" s="31" t="s">
        <v>73</v>
      </c>
      <c r="L26" s="31" t="s">
        <v>73</v>
      </c>
      <c r="M26" s="31" t="s">
        <v>73</v>
      </c>
      <c r="N26" s="32" t="s">
        <v>73</v>
      </c>
      <c r="O26" s="4">
        <v>0</v>
      </c>
      <c r="P26" s="4"/>
      <c r="Q26" s="4"/>
      <c r="R26" s="4"/>
      <c r="S26" s="4"/>
      <c r="T26" s="4"/>
      <c r="U26" s="4"/>
      <c r="V26" s="10">
        <f t="shared" si="0"/>
        <v>0</v>
      </c>
      <c r="AB26" s="1"/>
      <c r="AC26" s="1"/>
      <c r="AD26" s="1"/>
      <c r="AE26" s="1"/>
      <c r="AF26" s="1"/>
      <c r="AG26" s="1"/>
    </row>
    <row r="27" spans="2:33">
      <c r="B27" s="23">
        <v>19</v>
      </c>
      <c r="C27" s="49" t="s">
        <v>174</v>
      </c>
      <c r="D27" s="50" t="s">
        <v>53</v>
      </c>
      <c r="E27" s="50" t="s">
        <v>53</v>
      </c>
      <c r="F27" s="50" t="s">
        <v>53</v>
      </c>
      <c r="G27" s="50" t="s">
        <v>53</v>
      </c>
      <c r="H27" s="51" t="s">
        <v>53</v>
      </c>
      <c r="I27" s="52" t="s">
        <v>173</v>
      </c>
      <c r="J27" s="31" t="s">
        <v>74</v>
      </c>
      <c r="K27" s="31" t="s">
        <v>74</v>
      </c>
      <c r="L27" s="31" t="s">
        <v>74</v>
      </c>
      <c r="M27" s="31" t="s">
        <v>74</v>
      </c>
      <c r="N27" s="32" t="s">
        <v>74</v>
      </c>
      <c r="O27" s="4">
        <v>80</v>
      </c>
      <c r="P27" s="4"/>
      <c r="Q27" s="4"/>
      <c r="R27" s="4"/>
      <c r="S27" s="4"/>
      <c r="T27" s="4"/>
      <c r="U27" s="4"/>
      <c r="V27" s="10">
        <f t="shared" si="0"/>
        <v>13.333333333333334</v>
      </c>
      <c r="AB27" s="1"/>
      <c r="AC27" s="1"/>
      <c r="AD27" s="1"/>
      <c r="AE27" s="1"/>
      <c r="AF27" s="1"/>
      <c r="AG27" s="1"/>
    </row>
    <row r="28" spans="2:33">
      <c r="B28" s="23">
        <v>20</v>
      </c>
      <c r="C28" s="49" t="s">
        <v>175</v>
      </c>
      <c r="D28" s="50" t="s">
        <v>54</v>
      </c>
      <c r="E28" s="50" t="s">
        <v>54</v>
      </c>
      <c r="F28" s="50" t="s">
        <v>54</v>
      </c>
      <c r="G28" s="50" t="s">
        <v>54</v>
      </c>
      <c r="H28" s="51" t="s">
        <v>54</v>
      </c>
      <c r="I28" s="52" t="s">
        <v>176</v>
      </c>
      <c r="J28" s="31" t="s">
        <v>75</v>
      </c>
      <c r="K28" s="31" t="s">
        <v>75</v>
      </c>
      <c r="L28" s="31" t="s">
        <v>75</v>
      </c>
      <c r="M28" s="31" t="s">
        <v>75</v>
      </c>
      <c r="N28" s="32" t="s">
        <v>75</v>
      </c>
      <c r="O28" s="4">
        <v>0</v>
      </c>
      <c r="P28" s="4"/>
      <c r="Q28" s="4"/>
      <c r="R28" s="4"/>
      <c r="S28" s="4"/>
      <c r="T28" s="4"/>
      <c r="U28" s="4"/>
      <c r="V28" s="10">
        <f t="shared" si="0"/>
        <v>0</v>
      </c>
      <c r="AB28" s="1"/>
      <c r="AC28" s="1"/>
      <c r="AD28" s="1"/>
      <c r="AE28" s="1"/>
      <c r="AF28" s="1"/>
      <c r="AG28" s="1"/>
    </row>
    <row r="29" spans="2:33">
      <c r="B29" s="23">
        <v>21</v>
      </c>
      <c r="C29" s="49" t="s">
        <v>152</v>
      </c>
      <c r="D29" s="50" t="s">
        <v>55</v>
      </c>
      <c r="E29" s="50" t="s">
        <v>55</v>
      </c>
      <c r="F29" s="50" t="s">
        <v>55</v>
      </c>
      <c r="G29" s="50" t="s">
        <v>55</v>
      </c>
      <c r="H29" s="51" t="s">
        <v>55</v>
      </c>
      <c r="I29" s="52" t="s">
        <v>177</v>
      </c>
      <c r="J29" s="31" t="s">
        <v>76</v>
      </c>
      <c r="K29" s="31" t="s">
        <v>76</v>
      </c>
      <c r="L29" s="31" t="s">
        <v>76</v>
      </c>
      <c r="M29" s="31" t="s">
        <v>76</v>
      </c>
      <c r="N29" s="32" t="s">
        <v>76</v>
      </c>
      <c r="O29" s="4">
        <v>0</v>
      </c>
      <c r="P29" s="4"/>
      <c r="Q29" s="4"/>
      <c r="R29" s="4"/>
      <c r="S29" s="4"/>
      <c r="T29" s="4"/>
      <c r="U29" s="4"/>
      <c r="V29" s="10">
        <f t="shared" si="0"/>
        <v>0</v>
      </c>
      <c r="AB29" s="1"/>
      <c r="AC29" s="1"/>
      <c r="AD29" s="1"/>
      <c r="AE29" s="1"/>
      <c r="AF29" s="1"/>
      <c r="AG29" s="1"/>
    </row>
    <row r="30" spans="2:33">
      <c r="B30" s="23">
        <v>22</v>
      </c>
      <c r="C30" s="49" t="s">
        <v>153</v>
      </c>
      <c r="D30" s="50"/>
      <c r="E30" s="50"/>
      <c r="F30" s="50"/>
      <c r="G30" s="50"/>
      <c r="H30" s="51"/>
      <c r="I30" s="52" t="s">
        <v>178</v>
      </c>
      <c r="J30" s="31"/>
      <c r="K30" s="31"/>
      <c r="L30" s="31"/>
      <c r="M30" s="31"/>
      <c r="N30" s="32"/>
      <c r="O30" s="4">
        <v>0</v>
      </c>
      <c r="P30" s="4"/>
      <c r="Q30" s="4"/>
      <c r="R30" s="4"/>
      <c r="S30" s="4"/>
      <c r="T30" s="4"/>
      <c r="U30" s="4"/>
      <c r="V30" s="10">
        <f t="shared" si="0"/>
        <v>0</v>
      </c>
      <c r="AB30" s="1"/>
      <c r="AC30" s="1"/>
      <c r="AD30" s="1"/>
      <c r="AE30" s="1"/>
      <c r="AF30" s="1"/>
      <c r="AG30" s="1"/>
    </row>
    <row r="31" spans="2:33">
      <c r="B31" s="23">
        <v>23</v>
      </c>
      <c r="C31" s="49" t="s">
        <v>154</v>
      </c>
      <c r="D31" s="50"/>
      <c r="E31" s="50"/>
      <c r="F31" s="50"/>
      <c r="G31" s="50"/>
      <c r="H31" s="51"/>
      <c r="I31" s="52" t="s">
        <v>179</v>
      </c>
      <c r="J31" s="31"/>
      <c r="K31" s="31"/>
      <c r="L31" s="31"/>
      <c r="M31" s="31"/>
      <c r="N31" s="32"/>
      <c r="O31" s="4">
        <v>80</v>
      </c>
      <c r="P31" s="4"/>
      <c r="Q31" s="4"/>
      <c r="R31" s="4"/>
      <c r="S31" s="4"/>
      <c r="T31" s="4"/>
      <c r="U31" s="4"/>
      <c r="V31" s="10">
        <f>SUM(O31:U31)/6</f>
        <v>13.333333333333334</v>
      </c>
      <c r="AB31" s="1"/>
      <c r="AC31" s="1"/>
      <c r="AD31" s="1"/>
      <c r="AE31" s="1"/>
      <c r="AF31" s="1"/>
      <c r="AG31" s="1"/>
    </row>
    <row r="32" spans="2:33">
      <c r="B32" s="23">
        <v>24</v>
      </c>
      <c r="C32" s="49" t="s">
        <v>155</v>
      </c>
      <c r="D32" s="50"/>
      <c r="E32" s="50"/>
      <c r="F32" s="50"/>
      <c r="G32" s="50"/>
      <c r="H32" s="51"/>
      <c r="I32" s="52" t="s">
        <v>180</v>
      </c>
      <c r="J32" s="31"/>
      <c r="K32" s="31"/>
      <c r="L32" s="31"/>
      <c r="M32" s="31"/>
      <c r="N32" s="32"/>
      <c r="O32" s="4">
        <v>0</v>
      </c>
      <c r="P32" s="4"/>
      <c r="Q32" s="4"/>
      <c r="R32" s="4"/>
      <c r="S32" s="4"/>
      <c r="T32" s="4"/>
      <c r="U32" s="4"/>
      <c r="V32" s="10">
        <f t="shared" si="0"/>
        <v>0</v>
      </c>
      <c r="AB32" s="1"/>
      <c r="AC32" s="1"/>
      <c r="AD32" s="1"/>
      <c r="AE32" s="1"/>
      <c r="AF32" s="1"/>
      <c r="AG32" s="1"/>
    </row>
    <row r="33" spans="2:33">
      <c r="B33" s="18"/>
      <c r="C33" s="50"/>
      <c r="D33" s="50"/>
      <c r="E33" s="50"/>
      <c r="F33" s="50"/>
      <c r="G33" s="50"/>
      <c r="H33" s="51"/>
      <c r="I33" s="52"/>
      <c r="J33" s="31"/>
      <c r="K33" s="31"/>
      <c r="L33" s="31"/>
      <c r="M33" s="31"/>
      <c r="N33" s="32"/>
      <c r="O33" s="4"/>
      <c r="P33" s="4"/>
      <c r="Q33" s="4"/>
      <c r="R33" s="4"/>
      <c r="S33" s="4"/>
      <c r="T33" s="4"/>
      <c r="U33" s="4"/>
      <c r="V33" s="10">
        <f t="shared" si="0"/>
        <v>0</v>
      </c>
      <c r="AB33" s="1"/>
      <c r="AC33" s="1"/>
      <c r="AD33" s="1"/>
      <c r="AE33" s="1"/>
      <c r="AF33" s="1"/>
      <c r="AG33" s="1"/>
    </row>
    <row r="34" spans="2:33">
      <c r="B34" s="18"/>
      <c r="C34" s="50"/>
      <c r="D34" s="50"/>
      <c r="E34" s="50"/>
      <c r="F34" s="50"/>
      <c r="G34" s="50"/>
      <c r="H34" s="51"/>
      <c r="I34" s="52"/>
      <c r="J34" s="31"/>
      <c r="K34" s="31"/>
      <c r="L34" s="31"/>
      <c r="M34" s="31"/>
      <c r="N34" s="32"/>
      <c r="O34" s="4"/>
      <c r="P34" s="4"/>
      <c r="Q34" s="4"/>
      <c r="R34" s="4"/>
      <c r="S34" s="4"/>
      <c r="T34" s="4"/>
      <c r="U34" s="4"/>
      <c r="V34" s="10">
        <f t="shared" ref="V34:V53" si="1">SUM(O34:U34)/7</f>
        <v>0</v>
      </c>
      <c r="AB34" s="1"/>
      <c r="AC34" s="1"/>
      <c r="AD34" s="1"/>
      <c r="AE34" s="1"/>
      <c r="AF34" s="1"/>
      <c r="AG34" s="1"/>
    </row>
    <row r="35" spans="2:33">
      <c r="B35" s="18"/>
      <c r="C35" s="50"/>
      <c r="D35" s="50"/>
      <c r="E35" s="50"/>
      <c r="F35" s="50"/>
      <c r="G35" s="50"/>
      <c r="H35" s="51"/>
      <c r="I35" s="52"/>
      <c r="J35" s="31"/>
      <c r="K35" s="31"/>
      <c r="L35" s="31"/>
      <c r="M35" s="31"/>
      <c r="N35" s="32"/>
      <c r="O35" s="4"/>
      <c r="P35" s="4"/>
      <c r="Q35" s="4"/>
      <c r="R35" s="4"/>
      <c r="S35" s="4"/>
      <c r="T35" s="4"/>
      <c r="U35" s="4"/>
      <c r="V35" s="10">
        <f t="shared" si="1"/>
        <v>0</v>
      </c>
    </row>
    <row r="36" spans="2:33">
      <c r="B36" s="18"/>
      <c r="C36" s="50"/>
      <c r="D36" s="50"/>
      <c r="E36" s="50"/>
      <c r="F36" s="50"/>
      <c r="G36" s="50"/>
      <c r="H36" s="51"/>
      <c r="I36" s="52"/>
      <c r="J36" s="31"/>
      <c r="K36" s="31"/>
      <c r="L36" s="31"/>
      <c r="M36" s="31"/>
      <c r="N36" s="32"/>
      <c r="O36" s="4"/>
      <c r="P36" s="4"/>
      <c r="Q36" s="4"/>
      <c r="R36" s="4"/>
      <c r="S36" s="4"/>
      <c r="T36" s="4"/>
      <c r="U36" s="4"/>
      <c r="V36" s="10">
        <f t="shared" si="1"/>
        <v>0</v>
      </c>
      <c r="Z36" s="39" t="s">
        <v>31</v>
      </c>
      <c r="AA36" s="39"/>
      <c r="AB36" s="39"/>
      <c r="AC36" s="39"/>
    </row>
    <row r="37" spans="2:33">
      <c r="B37" s="18"/>
      <c r="C37" s="50"/>
      <c r="D37" s="50"/>
      <c r="E37" s="50"/>
      <c r="F37" s="50"/>
      <c r="G37" s="50"/>
      <c r="H37" s="51"/>
      <c r="I37" s="52"/>
      <c r="J37" s="31"/>
      <c r="K37" s="31"/>
      <c r="L37" s="31"/>
      <c r="M37" s="31"/>
      <c r="N37" s="32"/>
      <c r="O37" s="4"/>
      <c r="P37" s="4"/>
      <c r="Q37" s="4"/>
      <c r="R37" s="4"/>
      <c r="S37" s="4"/>
      <c r="T37" s="4"/>
      <c r="U37" s="4"/>
      <c r="V37" s="10">
        <f t="shared" si="1"/>
        <v>0</v>
      </c>
    </row>
    <row r="38" spans="2:33">
      <c r="B38" s="6"/>
      <c r="C38" s="50"/>
      <c r="D38" s="50"/>
      <c r="E38" s="50"/>
      <c r="F38" s="50"/>
      <c r="G38" s="50"/>
      <c r="H38" s="51"/>
      <c r="I38" s="26"/>
      <c r="J38" s="26"/>
      <c r="K38" s="26"/>
      <c r="L38" s="26"/>
      <c r="M38" s="26"/>
      <c r="N38" s="26"/>
      <c r="O38" s="4"/>
      <c r="P38" s="4"/>
      <c r="Q38" s="4"/>
      <c r="R38" s="4"/>
      <c r="S38" s="4"/>
      <c r="T38" s="4"/>
      <c r="U38" s="4"/>
      <c r="V38" s="10">
        <f t="shared" si="1"/>
        <v>0</v>
      </c>
    </row>
    <row r="39" spans="2:33">
      <c r="B39" s="6"/>
      <c r="C39" s="50"/>
      <c r="D39" s="50"/>
      <c r="E39" s="50"/>
      <c r="F39" s="50"/>
      <c r="G39" s="50"/>
      <c r="H39" s="51"/>
      <c r="I39" s="26"/>
      <c r="J39" s="26"/>
      <c r="K39" s="26"/>
      <c r="L39" s="26"/>
      <c r="M39" s="26"/>
      <c r="N39" s="26"/>
      <c r="O39" s="4"/>
      <c r="P39" s="4"/>
      <c r="Q39" s="4"/>
      <c r="R39" s="4"/>
      <c r="S39" s="4"/>
      <c r="T39" s="4"/>
      <c r="U39" s="4"/>
      <c r="V39" s="10">
        <f t="shared" si="1"/>
        <v>0</v>
      </c>
    </row>
    <row r="40" spans="2:33">
      <c r="B40" s="6"/>
      <c r="C40" s="50"/>
      <c r="D40" s="50"/>
      <c r="E40" s="50"/>
      <c r="F40" s="50"/>
      <c r="G40" s="50"/>
      <c r="H40" s="51"/>
      <c r="I40" s="26"/>
      <c r="J40" s="26"/>
      <c r="K40" s="26"/>
      <c r="L40" s="26"/>
      <c r="M40" s="26"/>
      <c r="N40" s="26"/>
      <c r="O40" s="4"/>
      <c r="P40" s="4"/>
      <c r="Q40" s="4"/>
      <c r="R40" s="4"/>
      <c r="S40" s="4"/>
      <c r="T40" s="4"/>
      <c r="U40" s="4"/>
      <c r="V40" s="10">
        <f t="shared" si="1"/>
        <v>0</v>
      </c>
    </row>
    <row r="41" spans="2:33">
      <c r="B41" s="6"/>
      <c r="C41" s="50"/>
      <c r="D41" s="50"/>
      <c r="E41" s="50"/>
      <c r="F41" s="50"/>
      <c r="G41" s="50"/>
      <c r="H41" s="51"/>
      <c r="I41" s="26"/>
      <c r="J41" s="26"/>
      <c r="K41" s="26"/>
      <c r="L41" s="26"/>
      <c r="M41" s="26"/>
      <c r="N41" s="26"/>
      <c r="O41" s="4"/>
      <c r="P41" s="4"/>
      <c r="Q41" s="4"/>
      <c r="R41" s="4"/>
      <c r="S41" s="4"/>
      <c r="T41" s="4"/>
      <c r="U41" s="4"/>
      <c r="V41" s="10">
        <f t="shared" si="1"/>
        <v>0</v>
      </c>
    </row>
    <row r="42" spans="2:33">
      <c r="B42" s="6"/>
      <c r="C42" s="50"/>
      <c r="D42" s="50"/>
      <c r="E42" s="50"/>
      <c r="F42" s="50"/>
      <c r="G42" s="50"/>
      <c r="H42" s="51"/>
      <c r="I42" s="26"/>
      <c r="J42" s="26"/>
      <c r="K42" s="26"/>
      <c r="L42" s="26"/>
      <c r="M42" s="26"/>
      <c r="N42" s="26"/>
      <c r="O42" s="4"/>
      <c r="P42" s="4"/>
      <c r="Q42" s="4"/>
      <c r="R42" s="4"/>
      <c r="S42" s="4"/>
      <c r="T42" s="4"/>
      <c r="U42" s="4"/>
      <c r="V42" s="10">
        <f t="shared" si="1"/>
        <v>0</v>
      </c>
    </row>
    <row r="43" spans="2:33">
      <c r="B43" s="6"/>
      <c r="C43" s="50"/>
      <c r="D43" s="50"/>
      <c r="E43" s="50"/>
      <c r="F43" s="50"/>
      <c r="G43" s="50"/>
      <c r="H43" s="51"/>
      <c r="I43" s="26"/>
      <c r="J43" s="26"/>
      <c r="K43" s="26"/>
      <c r="L43" s="26"/>
      <c r="M43" s="26"/>
      <c r="N43" s="26"/>
      <c r="O43" s="4"/>
      <c r="P43" s="4"/>
      <c r="Q43" s="4"/>
      <c r="R43" s="4"/>
      <c r="S43" s="4"/>
      <c r="T43" s="4"/>
      <c r="U43" s="4"/>
      <c r="V43" s="10">
        <f t="shared" si="1"/>
        <v>0</v>
      </c>
    </row>
    <row r="44" spans="2:33">
      <c r="B44" s="6"/>
      <c r="C44" s="50"/>
      <c r="D44" s="50"/>
      <c r="E44" s="50"/>
      <c r="F44" s="50"/>
      <c r="G44" s="50"/>
      <c r="H44" s="51"/>
      <c r="I44" s="26"/>
      <c r="J44" s="26"/>
      <c r="K44" s="26"/>
      <c r="L44" s="26"/>
      <c r="M44" s="26"/>
      <c r="N44" s="26"/>
      <c r="O44" s="4"/>
      <c r="P44" s="4"/>
      <c r="Q44" s="4"/>
      <c r="R44" s="4"/>
      <c r="S44" s="4"/>
      <c r="T44" s="4"/>
      <c r="U44" s="4"/>
      <c r="V44" s="10">
        <f t="shared" si="1"/>
        <v>0</v>
      </c>
    </row>
    <row r="45" spans="2:33">
      <c r="B45" s="6"/>
      <c r="C45" s="50"/>
      <c r="D45" s="50"/>
      <c r="E45" s="50"/>
      <c r="F45" s="50"/>
      <c r="G45" s="50"/>
      <c r="H45" s="51"/>
      <c r="I45" s="26"/>
      <c r="J45" s="26"/>
      <c r="K45" s="26"/>
      <c r="L45" s="26"/>
      <c r="M45" s="26"/>
      <c r="N45" s="26"/>
      <c r="O45" s="4"/>
      <c r="P45" s="4"/>
      <c r="Q45" s="4"/>
      <c r="R45" s="4"/>
      <c r="S45" s="4"/>
      <c r="T45" s="4"/>
      <c r="U45" s="4"/>
      <c r="V45" s="10">
        <f t="shared" si="1"/>
        <v>0</v>
      </c>
    </row>
    <row r="46" spans="2:33">
      <c r="B46" s="6"/>
      <c r="C46" s="50"/>
      <c r="D46" s="50"/>
      <c r="E46" s="50"/>
      <c r="F46" s="50"/>
      <c r="G46" s="50"/>
      <c r="H46" s="51"/>
      <c r="I46" s="26"/>
      <c r="J46" s="26"/>
      <c r="K46" s="26"/>
      <c r="L46" s="26"/>
      <c r="M46" s="26"/>
      <c r="N46" s="26"/>
      <c r="O46" s="4"/>
      <c r="P46" s="4"/>
      <c r="Q46" s="4"/>
      <c r="R46" s="4"/>
      <c r="S46" s="4"/>
      <c r="T46" s="4"/>
      <c r="U46" s="4"/>
      <c r="V46" s="10">
        <f t="shared" si="1"/>
        <v>0</v>
      </c>
    </row>
    <row r="47" spans="2:33">
      <c r="B47" s="6"/>
      <c r="C47" s="50"/>
      <c r="D47" s="50"/>
      <c r="E47" s="50"/>
      <c r="F47" s="50"/>
      <c r="G47" s="50"/>
      <c r="H47" s="51"/>
      <c r="I47" s="26"/>
      <c r="J47" s="26"/>
      <c r="K47" s="26"/>
      <c r="L47" s="26"/>
      <c r="M47" s="26"/>
      <c r="N47" s="26"/>
      <c r="O47" s="4"/>
      <c r="P47" s="4"/>
      <c r="Q47" s="4"/>
      <c r="R47" s="4"/>
      <c r="S47" s="4"/>
      <c r="T47" s="4"/>
      <c r="U47" s="4"/>
      <c r="V47" s="10">
        <f t="shared" si="1"/>
        <v>0</v>
      </c>
    </row>
    <row r="48" spans="2:33">
      <c r="B48" s="6"/>
      <c r="C48" s="50"/>
      <c r="D48" s="50"/>
      <c r="E48" s="50"/>
      <c r="F48" s="50"/>
      <c r="G48" s="50"/>
      <c r="H48" s="51"/>
      <c r="I48" s="26"/>
      <c r="J48" s="26"/>
      <c r="K48" s="26"/>
      <c r="L48" s="26"/>
      <c r="M48" s="26"/>
      <c r="N48" s="26"/>
      <c r="O48" s="4"/>
      <c r="P48" s="4"/>
      <c r="Q48" s="4"/>
      <c r="R48" s="4"/>
      <c r="S48" s="4"/>
      <c r="T48" s="4"/>
      <c r="U48" s="4"/>
      <c r="V48" s="10">
        <f t="shared" si="1"/>
        <v>0</v>
      </c>
    </row>
    <row r="49" spans="2:22">
      <c r="B49" s="6"/>
      <c r="C49" s="50"/>
      <c r="D49" s="50"/>
      <c r="E49" s="50"/>
      <c r="F49" s="50"/>
      <c r="G49" s="50"/>
      <c r="H49" s="51"/>
      <c r="I49" s="26"/>
      <c r="J49" s="26"/>
      <c r="K49" s="26"/>
      <c r="L49" s="26"/>
      <c r="M49" s="26"/>
      <c r="N49" s="26"/>
      <c r="O49" s="4"/>
      <c r="P49" s="4"/>
      <c r="Q49" s="4"/>
      <c r="R49" s="4"/>
      <c r="S49" s="4"/>
      <c r="T49" s="4"/>
      <c r="U49" s="4"/>
      <c r="V49" s="10">
        <f t="shared" si="1"/>
        <v>0</v>
      </c>
    </row>
    <row r="50" spans="2:22">
      <c r="B50" s="6"/>
      <c r="C50" s="50"/>
      <c r="D50" s="50"/>
      <c r="E50" s="50"/>
      <c r="F50" s="50"/>
      <c r="G50" s="50"/>
      <c r="H50" s="51"/>
      <c r="I50" s="26"/>
      <c r="J50" s="26"/>
      <c r="K50" s="26"/>
      <c r="L50" s="26"/>
      <c r="M50" s="26"/>
      <c r="N50" s="26"/>
      <c r="O50" s="4"/>
      <c r="P50" s="4"/>
      <c r="Q50" s="4"/>
      <c r="R50" s="4"/>
      <c r="S50" s="4"/>
      <c r="T50" s="4"/>
      <c r="U50" s="4"/>
      <c r="V50" s="10">
        <f t="shared" si="1"/>
        <v>0</v>
      </c>
    </row>
    <row r="51" spans="2:22">
      <c r="B51" s="6"/>
      <c r="C51" s="50"/>
      <c r="D51" s="50"/>
      <c r="E51" s="50"/>
      <c r="F51" s="50"/>
      <c r="G51" s="50"/>
      <c r="H51" s="51"/>
      <c r="I51" s="26"/>
      <c r="J51" s="26"/>
      <c r="K51" s="26"/>
      <c r="L51" s="26"/>
      <c r="M51" s="26"/>
      <c r="N51" s="26"/>
      <c r="O51" s="4"/>
      <c r="P51" s="4"/>
      <c r="Q51" s="4"/>
      <c r="R51" s="4"/>
      <c r="S51" s="4"/>
      <c r="T51" s="4"/>
      <c r="U51" s="4"/>
      <c r="V51" s="10">
        <f t="shared" si="1"/>
        <v>0</v>
      </c>
    </row>
    <row r="52" spans="2:22">
      <c r="B52" s="6"/>
      <c r="C52" s="50"/>
      <c r="D52" s="50"/>
      <c r="E52" s="50"/>
      <c r="F52" s="50"/>
      <c r="G52" s="50"/>
      <c r="H52" s="51"/>
      <c r="I52" s="26"/>
      <c r="J52" s="26"/>
      <c r="K52" s="26"/>
      <c r="L52" s="26"/>
      <c r="M52" s="26"/>
      <c r="N52" s="26"/>
      <c r="O52" s="4"/>
      <c r="P52" s="4"/>
      <c r="Q52" s="4"/>
      <c r="R52" s="4"/>
      <c r="S52" s="4"/>
      <c r="T52" s="4"/>
      <c r="U52" s="4"/>
      <c r="V52" s="10">
        <f t="shared" si="1"/>
        <v>0</v>
      </c>
    </row>
    <row r="53" spans="2:22">
      <c r="B53" s="6"/>
      <c r="C53" s="50"/>
      <c r="D53" s="50"/>
      <c r="E53" s="50"/>
      <c r="F53" s="50"/>
      <c r="G53" s="50"/>
      <c r="H53" s="51"/>
      <c r="I53" s="26"/>
      <c r="J53" s="26"/>
      <c r="K53" s="26"/>
      <c r="L53" s="26"/>
      <c r="M53" s="26"/>
      <c r="N53" s="26"/>
      <c r="O53" s="4"/>
      <c r="P53" s="4"/>
      <c r="Q53" s="4"/>
      <c r="R53" s="4"/>
      <c r="S53" s="4"/>
      <c r="T53" s="4"/>
      <c r="U53" s="4"/>
      <c r="V53" s="10">
        <f t="shared" si="1"/>
        <v>0</v>
      </c>
    </row>
    <row r="54" spans="2:22">
      <c r="B54" s="6"/>
      <c r="C54" s="50"/>
      <c r="D54" s="50"/>
      <c r="E54" s="50"/>
      <c r="F54" s="50"/>
      <c r="G54" s="50"/>
      <c r="H54" s="51"/>
      <c r="I54" s="26"/>
      <c r="J54" s="26"/>
      <c r="K54" s="26"/>
      <c r="L54" s="26"/>
      <c r="M54" s="26"/>
      <c r="N54" s="26"/>
      <c r="O54" s="4"/>
      <c r="P54" s="4"/>
      <c r="Q54" s="4"/>
      <c r="R54" s="4"/>
      <c r="S54" s="4"/>
      <c r="T54" s="4"/>
      <c r="U54" s="4"/>
      <c r="V54" s="10">
        <f t="shared" ref="V54:V58" si="2">SUM(O54:U54)/7</f>
        <v>0</v>
      </c>
    </row>
    <row r="55" spans="2:22">
      <c r="B55" s="6"/>
      <c r="C55" s="50"/>
      <c r="D55" s="50"/>
      <c r="E55" s="50"/>
      <c r="F55" s="50"/>
      <c r="G55" s="50"/>
      <c r="H55" s="51"/>
      <c r="I55" s="26"/>
      <c r="J55" s="26"/>
      <c r="K55" s="26"/>
      <c r="L55" s="26"/>
      <c r="M55" s="26"/>
      <c r="N55" s="26"/>
      <c r="O55" s="4"/>
      <c r="P55" s="4"/>
      <c r="Q55" s="4"/>
      <c r="R55" s="4"/>
      <c r="S55" s="4"/>
      <c r="T55" s="4"/>
      <c r="U55" s="4"/>
      <c r="V55" s="10">
        <f t="shared" si="2"/>
        <v>0</v>
      </c>
    </row>
    <row r="56" spans="2:22">
      <c r="B56" s="6"/>
      <c r="C56" s="50"/>
      <c r="D56" s="50"/>
      <c r="E56" s="50"/>
      <c r="F56" s="50"/>
      <c r="G56" s="50"/>
      <c r="H56" s="51"/>
      <c r="I56" s="26"/>
      <c r="J56" s="26"/>
      <c r="K56" s="26"/>
      <c r="L56" s="26"/>
      <c r="M56" s="26"/>
      <c r="N56" s="26"/>
      <c r="O56" s="4"/>
      <c r="P56" s="4"/>
      <c r="Q56" s="4"/>
      <c r="R56" s="4"/>
      <c r="S56" s="4"/>
      <c r="T56" s="4"/>
      <c r="U56" s="4"/>
      <c r="V56" s="10">
        <f t="shared" si="2"/>
        <v>0</v>
      </c>
    </row>
    <row r="57" spans="2:22">
      <c r="B57" s="6"/>
      <c r="C57" s="50"/>
      <c r="D57" s="50"/>
      <c r="E57" s="50"/>
      <c r="F57" s="50"/>
      <c r="G57" s="50"/>
      <c r="H57" s="51"/>
      <c r="I57" s="26"/>
      <c r="J57" s="26"/>
      <c r="K57" s="26"/>
      <c r="L57" s="26"/>
      <c r="M57" s="26"/>
      <c r="N57" s="26"/>
      <c r="O57" s="4"/>
      <c r="P57" s="4"/>
      <c r="Q57" s="4"/>
      <c r="R57" s="4"/>
      <c r="S57" s="4"/>
      <c r="T57" s="4"/>
      <c r="U57" s="4"/>
      <c r="V57" s="10">
        <f t="shared" si="2"/>
        <v>0</v>
      </c>
    </row>
    <row r="58" spans="2:22">
      <c r="B58" s="6"/>
      <c r="C58" s="49"/>
      <c r="D58" s="50"/>
      <c r="E58" s="50"/>
      <c r="F58" s="50"/>
      <c r="G58" s="51"/>
      <c r="H58" s="6"/>
      <c r="I58" s="27"/>
      <c r="J58" s="28"/>
      <c r="K58" s="28"/>
      <c r="L58" s="28"/>
      <c r="M58" s="28"/>
      <c r="N58" s="29"/>
      <c r="O58" s="3"/>
      <c r="P58" s="3"/>
      <c r="Q58" s="3"/>
      <c r="R58" s="3"/>
      <c r="S58" s="3"/>
      <c r="T58" s="3"/>
      <c r="U58" s="3"/>
      <c r="V58" s="10">
        <f t="shared" si="2"/>
        <v>0</v>
      </c>
    </row>
    <row r="59" spans="2:22">
      <c r="I59" s="19"/>
      <c r="J59" s="1"/>
      <c r="M59" s="44" t="s">
        <v>19</v>
      </c>
      <c r="N59" s="44"/>
      <c r="O59" s="11">
        <f t="shared" ref="O59:U59" si="3">COUNTIF(O9:O58,"&gt;=70")</f>
        <v>14</v>
      </c>
      <c r="P59" s="11">
        <f t="shared" si="3"/>
        <v>0</v>
      </c>
      <c r="Q59" s="11">
        <f t="shared" si="3"/>
        <v>0</v>
      </c>
      <c r="R59" s="11">
        <f t="shared" si="3"/>
        <v>0</v>
      </c>
      <c r="S59" s="11">
        <f t="shared" si="3"/>
        <v>0</v>
      </c>
      <c r="T59" s="11">
        <f t="shared" si="3"/>
        <v>0</v>
      </c>
      <c r="U59" s="11">
        <f t="shared" si="3"/>
        <v>0</v>
      </c>
      <c r="V59" s="15"/>
    </row>
    <row r="60" spans="2:22">
      <c r="I60" s="1"/>
      <c r="J60" s="8"/>
      <c r="M60" s="45" t="s">
        <v>20</v>
      </c>
      <c r="N60" s="45"/>
      <c r="O60" s="12">
        <f t="shared" ref="O60:U60" si="4">COUNTIF(O9:O58,"&lt;70")</f>
        <v>10</v>
      </c>
      <c r="P60" s="12">
        <f t="shared" si="4"/>
        <v>0</v>
      </c>
      <c r="Q60" s="12">
        <f t="shared" si="4"/>
        <v>0</v>
      </c>
      <c r="R60" s="12">
        <f t="shared" si="4"/>
        <v>0</v>
      </c>
      <c r="S60" s="12">
        <f t="shared" si="4"/>
        <v>0</v>
      </c>
      <c r="T60" s="12">
        <f t="shared" si="4"/>
        <v>0</v>
      </c>
      <c r="U60" s="12">
        <f t="shared" si="4"/>
        <v>0</v>
      </c>
      <c r="V60" s="12">
        <v>0</v>
      </c>
    </row>
    <row r="61" spans="2:22">
      <c r="I61" s="39"/>
      <c r="J61" s="39"/>
      <c r="M61" s="45" t="s">
        <v>21</v>
      </c>
      <c r="N61" s="45"/>
      <c r="O61" s="12">
        <f t="shared" ref="O61:U61" si="5">COUNT(O9:O58)</f>
        <v>24</v>
      </c>
      <c r="P61" s="12">
        <f t="shared" si="5"/>
        <v>0</v>
      </c>
      <c r="Q61" s="12">
        <f t="shared" si="5"/>
        <v>0</v>
      </c>
      <c r="R61" s="12">
        <f t="shared" si="5"/>
        <v>0</v>
      </c>
      <c r="S61" s="12">
        <f t="shared" si="5"/>
        <v>0</v>
      </c>
      <c r="T61" s="12">
        <f t="shared" si="5"/>
        <v>0</v>
      </c>
      <c r="U61" s="12">
        <f t="shared" si="5"/>
        <v>0</v>
      </c>
      <c r="V61" s="12">
        <v>0</v>
      </c>
    </row>
    <row r="62" spans="2:22">
      <c r="I62" s="1"/>
      <c r="J62" s="1"/>
      <c r="M62" s="46" t="s">
        <v>16</v>
      </c>
      <c r="N62" s="46"/>
      <c r="O62" s="13">
        <f>O59/O61</f>
        <v>0.58333333333333337</v>
      </c>
      <c r="P62" s="14" t="e">
        <f t="shared" ref="P62:V62" si="6">P59/P61</f>
        <v>#DIV/0!</v>
      </c>
      <c r="Q62" s="14" t="e">
        <f t="shared" si="6"/>
        <v>#DIV/0!</v>
      </c>
      <c r="R62" s="14" t="e">
        <f t="shared" si="6"/>
        <v>#DIV/0!</v>
      </c>
      <c r="S62" s="14" t="e">
        <f t="shared" si="6"/>
        <v>#DIV/0!</v>
      </c>
      <c r="T62" s="14" t="e">
        <f t="shared" si="6"/>
        <v>#DIV/0!</v>
      </c>
      <c r="U62" s="14" t="e">
        <f t="shared" si="6"/>
        <v>#DIV/0!</v>
      </c>
      <c r="V62" s="14" t="e">
        <f t="shared" si="6"/>
        <v>#DIV/0!</v>
      </c>
    </row>
    <row r="63" spans="2:22">
      <c r="I63" s="1"/>
      <c r="J63" s="1"/>
      <c r="M63" s="46" t="s">
        <v>17</v>
      </c>
      <c r="N63" s="46"/>
      <c r="O63" s="13">
        <f>O60/O61</f>
        <v>0.41666666666666669</v>
      </c>
      <c r="P63" s="13" t="e">
        <f t="shared" ref="P63:V63" si="7">P60/P61</f>
        <v>#DIV/0!</v>
      </c>
      <c r="Q63" s="14" t="e">
        <f t="shared" si="7"/>
        <v>#DIV/0!</v>
      </c>
      <c r="R63" s="14" t="e">
        <f t="shared" si="7"/>
        <v>#DIV/0!</v>
      </c>
      <c r="S63" s="14" t="e">
        <f t="shared" si="7"/>
        <v>#DIV/0!</v>
      </c>
      <c r="T63" s="14" t="e">
        <f t="shared" si="7"/>
        <v>#DIV/0!</v>
      </c>
      <c r="U63" s="14" t="e">
        <f t="shared" si="7"/>
        <v>#DIV/0!</v>
      </c>
      <c r="V63" s="14" t="e">
        <f t="shared" si="7"/>
        <v>#DIV/0!</v>
      </c>
    </row>
    <row r="64" spans="2:22">
      <c r="I64" s="1"/>
      <c r="J64" s="8"/>
      <c r="V64" s="16">
        <f>AVERAGE(V9:V34)</f>
        <v>6.7948717948717947</v>
      </c>
    </row>
    <row r="65" spans="9:26">
      <c r="I65" s="1"/>
      <c r="J65" s="8"/>
    </row>
    <row r="66" spans="9:26">
      <c r="O66" s="47"/>
      <c r="P66" s="47"/>
      <c r="Q66" s="47"/>
      <c r="R66" s="47"/>
      <c r="S66" s="47"/>
      <c r="T66" s="47"/>
      <c r="U66" s="47"/>
    </row>
    <row r="67" spans="9:26">
      <c r="O67" s="38" t="s">
        <v>18</v>
      </c>
      <c r="P67" s="38"/>
      <c r="Q67" s="38"/>
      <c r="R67" s="38"/>
      <c r="S67" s="38"/>
      <c r="T67" s="38"/>
      <c r="U67" s="38"/>
    </row>
    <row r="68" spans="9:26">
      <c r="Z68" s="1"/>
    </row>
  </sheetData>
  <mergeCells count="120">
    <mergeCell ref="C56:H56"/>
    <mergeCell ref="C47:H47"/>
    <mergeCell ref="C48:H48"/>
    <mergeCell ref="C49:H49"/>
    <mergeCell ref="C50:H50"/>
    <mergeCell ref="C51:H51"/>
    <mergeCell ref="C11:H11"/>
    <mergeCell ref="I6:L6"/>
    <mergeCell ref="N6:O6"/>
    <mergeCell ref="C17:H17"/>
    <mergeCell ref="C19:H19"/>
    <mergeCell ref="C21:H21"/>
    <mergeCell ref="C23:H23"/>
    <mergeCell ref="C24:H24"/>
    <mergeCell ref="C12:H12"/>
    <mergeCell ref="C13:H13"/>
    <mergeCell ref="C14:H14"/>
    <mergeCell ref="C15:H15"/>
    <mergeCell ref="C16:H16"/>
    <mergeCell ref="C20:H20"/>
    <mergeCell ref="I20:N20"/>
    <mergeCell ref="I7:N7"/>
    <mergeCell ref="P6:U6"/>
    <mergeCell ref="I9:N9"/>
    <mergeCell ref="B2:U2"/>
    <mergeCell ref="I3:U3"/>
    <mergeCell ref="I4:L4"/>
    <mergeCell ref="O4:P4"/>
    <mergeCell ref="S4:T4"/>
    <mergeCell ref="I41:N41"/>
    <mergeCell ref="I16:N16"/>
    <mergeCell ref="I17:N17"/>
    <mergeCell ref="I19:N19"/>
    <mergeCell ref="I21:N21"/>
    <mergeCell ref="I36:N36"/>
    <mergeCell ref="I37:N37"/>
    <mergeCell ref="I38:N38"/>
    <mergeCell ref="I39:N39"/>
    <mergeCell ref="I40:N40"/>
    <mergeCell ref="I33:N33"/>
    <mergeCell ref="I10:N10"/>
    <mergeCell ref="I11:N11"/>
    <mergeCell ref="I8:N8"/>
    <mergeCell ref="C8:H8"/>
    <mergeCell ref="C9:H9"/>
    <mergeCell ref="C10:H10"/>
    <mergeCell ref="M59:N59"/>
    <mergeCell ref="I54:N54"/>
    <mergeCell ref="I43:N43"/>
    <mergeCell ref="I44:N44"/>
    <mergeCell ref="I45:N45"/>
    <mergeCell ref="I46:N46"/>
    <mergeCell ref="I47:N47"/>
    <mergeCell ref="I48:N48"/>
    <mergeCell ref="I49:N49"/>
    <mergeCell ref="I50:N50"/>
    <mergeCell ref="I51:N51"/>
    <mergeCell ref="I52:N52"/>
    <mergeCell ref="I53:N53"/>
    <mergeCell ref="O66:U66"/>
    <mergeCell ref="O67:U67"/>
    <mergeCell ref="I12:N12"/>
    <mergeCell ref="I13:N13"/>
    <mergeCell ref="I14:N14"/>
    <mergeCell ref="I15:N15"/>
    <mergeCell ref="I30:N30"/>
    <mergeCell ref="I31:N31"/>
    <mergeCell ref="I32:N32"/>
    <mergeCell ref="I23:N23"/>
    <mergeCell ref="I24:N24"/>
    <mergeCell ref="I26:N26"/>
    <mergeCell ref="I27:N27"/>
    <mergeCell ref="I28:N28"/>
    <mergeCell ref="M60:N60"/>
    <mergeCell ref="I61:J61"/>
    <mergeCell ref="M61:N61"/>
    <mergeCell ref="M62:N62"/>
    <mergeCell ref="M63:N63"/>
    <mergeCell ref="I42:N42"/>
    <mergeCell ref="I55:N55"/>
    <mergeCell ref="I56:N56"/>
    <mergeCell ref="I57:N57"/>
    <mergeCell ref="I58:N58"/>
    <mergeCell ref="Z36:AC36"/>
    <mergeCell ref="I34:N34"/>
    <mergeCell ref="I35:N35"/>
    <mergeCell ref="C32:H32"/>
    <mergeCell ref="C33:H33"/>
    <mergeCell ref="C34:H34"/>
    <mergeCell ref="C35:H35"/>
    <mergeCell ref="C36:H36"/>
    <mergeCell ref="C26:H26"/>
    <mergeCell ref="C27:H27"/>
    <mergeCell ref="C28:H28"/>
    <mergeCell ref="C30:H30"/>
    <mergeCell ref="C31:H31"/>
    <mergeCell ref="C58:G58"/>
    <mergeCell ref="I29:N29"/>
    <mergeCell ref="C29:H29"/>
    <mergeCell ref="I18:N18"/>
    <mergeCell ref="C18:H18"/>
    <mergeCell ref="I25:N25"/>
    <mergeCell ref="C25:H25"/>
    <mergeCell ref="I22:N22"/>
    <mergeCell ref="C22:H22"/>
    <mergeCell ref="C42:H42"/>
    <mergeCell ref="C43:H43"/>
    <mergeCell ref="C44:H44"/>
    <mergeCell ref="C45:H45"/>
    <mergeCell ref="C46:H46"/>
    <mergeCell ref="C37:H37"/>
    <mergeCell ref="C38:H38"/>
    <mergeCell ref="C39:H39"/>
    <mergeCell ref="C40:H40"/>
    <mergeCell ref="C41:H41"/>
    <mergeCell ref="C57:H57"/>
    <mergeCell ref="C52:H52"/>
    <mergeCell ref="C53:H53"/>
    <mergeCell ref="C54:H54"/>
    <mergeCell ref="C55:H55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 104-B</vt:lpstr>
      <vt:lpstr>CÁLCULO 107-B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PC</cp:lastModifiedBy>
  <cp:lastPrinted>2023-03-21T15:13:53Z</cp:lastPrinted>
  <dcterms:created xsi:type="dcterms:W3CDTF">2023-03-14T19:16:59Z</dcterms:created>
  <dcterms:modified xsi:type="dcterms:W3CDTF">2025-09-25T13:32:39Z</dcterms:modified>
</cp:coreProperties>
</file>