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13_ncr:1_{DB799423-2155-488F-9602-314B15FFCBE9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<sst xmlns="http://schemas.openxmlformats.org/spreadsheetml/2006/main" count="133" uniqueCount="46">
  <si>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</si>
  <si>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</si>
  <si>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</si>
  <si>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</si>
  <si>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</si>
  <si>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</si>
  <si>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</si>
  <si>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</si>
  <si>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</si>
  <si>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</si>
  <si>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</si>
  <si>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</si>
  <si>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</si>
  <si>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</si>
  <si>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</si>
  <si>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</si>
  <si>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</si>
  <si>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</si>
  <si>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</si>
  <si>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</si>
  <si>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</si>
  <si>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</si>
  <si>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</si>
  <si>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</si>
  <si>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</si>
  <si>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</si>
  <si>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</si>
  <si>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</si>
  <si>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</si>
  <si>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</si>
  <si>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</si>
  <si>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</si>
  <si>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</si>
  <si>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</si>
  <si>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DESARROLLO SUSTENTABLE</t>
  </si>
  <si>
    <t>AMBIENTAL</t>
  </si>
  <si>
    <t>IAMB</t>
  </si>
  <si>
    <t>FUNDAMENTOS DE QUÍMICA ORGÁNICA</t>
  </si>
  <si>
    <t>FINAL</t>
  </si>
  <si>
    <t xml:space="preserve">M.E. JOSÉ DEL CARMEN LARA MÁRQUEZ </t>
  </si>
  <si>
    <t xml:space="preserve">QUIMICA </t>
  </si>
  <si>
    <t>EIME</t>
  </si>
  <si>
    <t xml:space="preserve">EIME </t>
  </si>
  <si>
    <t>306-A</t>
  </si>
  <si>
    <t>102-A</t>
  </si>
  <si>
    <t>102-B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</si>
</sst>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E1" zoomScaleNormal="100" zoomScaleSheetLayoutView="100" zoomScalePageLayoutView="70" workbookViewId="0">
      <selection activeCell="I8" sqref="I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35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3</v>
      </c>
      <c r="H7" s="4" t="s">
        <v>5</v>
      </c>
      <c r="I7" s="5">
        <v>2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39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34</v>
      </c>
      <c r="C13" s="8">
        <v>1</v>
      </c>
      <c r="D13" s="8" t="s">
        <v>43</v>
      </c>
      <c r="E13" s="8" t="s">
        <v>36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:J27" si="0">(F13-SUM(G13:H13))-L13</f>
        <v>0</v>
      </c>
      <c r="K13" s="23">
        <f t="shared" ref="K13:K27" si="1">J13/F13</f>
        <v>0</v>
      </c>
      <c r="L13" s="8"/>
      <c r="M13" s="9">
        <f t="shared" ref="M13:M27" si="2">L13/F13</f>
        <v>0</v>
      </c>
      <c r="N13" s="8">
        <v>82</v>
      </c>
      <c r="O13" s="12">
        <v>0.37</v>
      </c>
      <c r="P13" s="17"/>
    </row>
    <row r="14" spans="1:16" s="10" customFormat="1" ht="25.5" x14ac:dyDescent="0.2">
      <c r="A14" s="17"/>
      <c r="B14" s="7" t="s">
        <v>40</v>
      </c>
      <c r="C14" s="8">
        <v>1</v>
      </c>
      <c r="D14" s="8" t="s">
        <v>44</v>
      </c>
      <c r="E14" s="8" t="s">
        <v>41</v>
      </c>
      <c r="F14" s="8">
        <v>26</v>
      </c>
      <c r="G14" s="8">
        <v>26</v>
      </c>
      <c r="H14" s="8"/>
      <c r="I14" s="9"/>
      <c r="J14" s="8"/>
      <c r="K14" s="9"/>
      <c r="L14" s="8"/>
      <c r="M14" s="9"/>
      <c r="N14" s="8">
        <v>75</v>
      </c>
      <c r="O14" s="12">
        <v>0.38</v>
      </c>
      <c r="P14" s="17"/>
    </row>
    <row r="15" spans="1:16" s="10" customFormat="1" ht="25.5" x14ac:dyDescent="0.2">
      <c r="A15" s="17"/>
      <c r="B15" s="7" t="s">
        <v>40</v>
      </c>
      <c r="C15" s="8">
        <v>1</v>
      </c>
      <c r="D15" s="8" t="s">
        <v>45</v>
      </c>
      <c r="E15" s="8" t="s">
        <v>42</v>
      </c>
      <c r="F15" s="8">
        <v>25</v>
      </c>
      <c r="G15" s="8">
        <v>25</v>
      </c>
      <c r="H15" s="8">
        <v>0</v>
      </c>
      <c r="I15" s="9"/>
      <c r="J15" s="8">
        <f t="shared" ref="J15:J26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80</v>
      </c>
      <c r="O15" s="12">
        <v>0.52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ref="I15:I26" si="4">(G16+H16)/F16</f>
        <v>#DIV/0!</v>
      </c>
      <c r="J16" s="8">
        <f t="shared" si="3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4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4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4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4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4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4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4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4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4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4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67</v>
      </c>
      <c r="G27" s="20">
        <f>SUM(G13:G26)</f>
        <v>67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79</v>
      </c>
      <c r="O27" s="22">
        <f>AVERAGE(O13:O26)</f>
        <v>0.42333333333333334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17" sqref="B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37</v>
      </c>
      <c r="C13" s="8">
        <f>'1'!C13</f>
        <v>1</v>
      </c>
      <c r="D13" s="8" t="str">
        <f>'1'!D13</f>
        <v>306-A</v>
      </c>
      <c r="E13" s="8" t="str">
        <f>'1'!E13</f>
        <v>IAMB</v>
      </c>
      <c r="F13" s="8">
        <f>'1'!F13</f>
        <v>16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QUIMICA </v>
      </c>
      <c r="C14" s="8">
        <f>'1'!C14</f>
        <v>1</v>
      </c>
      <c r="D14" s="8" t="str">
        <f>'1'!D14</f>
        <v>102-A</v>
      </c>
      <c r="E14" s="8" t="str">
        <f>'1'!E14</f>
        <v>EIME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QUIMICA </v>
      </c>
      <c r="C15" s="8">
        <f>'1'!C15</f>
        <v>1</v>
      </c>
      <c r="D15" s="8" t="str">
        <f>'1'!D15</f>
        <v>102-B</v>
      </c>
      <c r="E15" s="8" t="str">
        <f>'1'!E15</f>
        <v xml:space="preserve">EIME 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37</v>
      </c>
      <c r="C13" s="8">
        <f>'1'!C13</f>
        <v>1</v>
      </c>
      <c r="D13" s="8" t="str">
        <f>'1'!D13</f>
        <v>306-A</v>
      </c>
      <c r="E13" s="8" t="str">
        <f>'1'!E13</f>
        <v>IAMB</v>
      </c>
      <c r="F13" s="8">
        <f>'1'!F13</f>
        <v>16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QUIMICA </v>
      </c>
      <c r="C14" s="8">
        <f>'1'!C14</f>
        <v>1</v>
      </c>
      <c r="D14" s="8" t="str">
        <f>'1'!D14</f>
        <v>102-A</v>
      </c>
      <c r="E14" s="8" t="str">
        <f>'1'!E14</f>
        <v>EIME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QUIMICA </v>
      </c>
      <c r="C15" s="8">
        <f>'1'!C15</f>
        <v>1</v>
      </c>
      <c r="D15" s="8" t="str">
        <f>'1'!D15</f>
        <v>102-B</v>
      </c>
      <c r="E15" s="8" t="str">
        <f>'1'!E15</f>
        <v xml:space="preserve">EIME 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38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37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QUIMICA </v>
      </c>
      <c r="C14" s="8">
        <f>'1'!C14</f>
        <v>1</v>
      </c>
      <c r="D14" s="8" t="str">
        <f>'1'!D14</f>
        <v>102-A</v>
      </c>
      <c r="E14" s="8" t="str">
        <f>'1'!E14</f>
        <v>EIME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QUIMICA </v>
      </c>
      <c r="C15" s="8">
        <f>'1'!C15</f>
        <v>1</v>
      </c>
      <c r="D15" s="8" t="str">
        <f>'1'!D15</f>
        <v>102-B</v>
      </c>
      <c r="E15" s="8" t="str">
        <f>'1'!E15</f>
        <v xml:space="preserve">EIME 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2025-07-02T21:33:58Z</cp:lastPrinted>
  <dcterms:created xsi:type="dcterms:W3CDTF">2021-11-22T14:45:25Z</dcterms:created>
  <dcterms:modified xsi:type="dcterms:W3CDTF">2025-09-27T01:24:40Z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