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2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<sst xmlns="http://schemas.openxmlformats.org/spreadsheetml/2006/main" count="138" uniqueCount="45">
  <si>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</si>
  <si>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</si>
  <si>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</si>
  <si>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</si>
  <si>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</si>
  <si>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</si>
  <si>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</si>
  <si>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</si>
  <si>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</si>
  <si>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 – DICIEMBRE 2025</t>
  </si>
  <si>
    <t xml:space="preserve">PROFESOR (A):</t>
  </si>
  <si>
    <t xml:space="preserve">LORENZO DE JESÚS ORGANISTA OLIVEROS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</si>
  <si>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</si>
  <si>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</si>
  <si>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</si>
  <si>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</si>
  <si>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</si>
  <si>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</si>
  <si>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</si>
  <si>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</si>
  <si>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</si>
  <si>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</si>
  <si>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</si>
  <si>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</si>
  <si>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</si>
  <si>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</si>
  <si>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</si>
  <si>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TOPICOS DE BASE DE DATOS</t>
  </si>
  <si>
    <t xml:space="preserve">710A</t>
  </si>
  <si>
    <t xml:space="preserve">IINF</t>
  </si>
  <si>
    <t xml:space="preserve">INTERCONECTIVIDAD DE REDES</t>
  </si>
  <si>
    <t xml:space="preserve">510A</t>
  </si>
  <si>
    <t xml:space="preserve">PROGRAMACIÓN AVANZADA</t>
  </si>
  <si>
    <t xml:space="preserve">311A</t>
  </si>
  <si>
    <t xml:space="preserve">IMEC</t>
  </si>
  <si>
    <t xml:space="preserve">311B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</si>
  <si>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</si>
  <si>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</si>
  <si>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</si>
  <si>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</si>
  <si>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</si>
  <si>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t xml:space="preserve">II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</si>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</sst>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1769760</xdr:colOff>
      <xdr:row>1</xdr:row>
      <xdr:rowOff>897840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71080" y="331200"/>
          <a:ext cx="1619280" cy="690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397080</xdr:colOff>
      <xdr:row>1</xdr:row>
      <xdr:rowOff>918360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9281880" y="324000"/>
          <a:ext cx="1422000" cy="71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1769760</xdr:colOff>
      <xdr:row>1</xdr:row>
      <xdr:rowOff>897840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71080" y="331200"/>
          <a:ext cx="1619280" cy="690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397080</xdr:colOff>
      <xdr:row>1</xdr:row>
      <xdr:rowOff>899280</xdr:rowOff>
    </xdr:to>
    <xdr:pic>
      <xdr:nvPicPr>
        <xdr:cNvPr id="3" name="Imagen 4" descr=""/>
        <xdr:cNvPicPr/>
      </xdr:nvPicPr>
      <xdr:blipFill>
        <a:blip r:embed="rId2"/>
        <a:stretch/>
      </xdr:blipFill>
      <xdr:spPr>
        <a:xfrm>
          <a:off x="9281880" y="304920"/>
          <a:ext cx="1422000" cy="71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1769760</xdr:colOff>
      <xdr:row>1</xdr:row>
      <xdr:rowOff>897840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271080" y="331200"/>
          <a:ext cx="1619280" cy="690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397080</xdr:colOff>
      <xdr:row>1</xdr:row>
      <xdr:rowOff>861120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9281880" y="266760"/>
          <a:ext cx="1422000" cy="71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1769760</xdr:colOff>
      <xdr:row>1</xdr:row>
      <xdr:rowOff>897840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271080" y="331200"/>
          <a:ext cx="1619280" cy="690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378000</xdr:colOff>
      <xdr:row>1</xdr:row>
      <xdr:rowOff>870120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9262800" y="275760"/>
          <a:ext cx="1422000" cy="71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17" activeCellId="0" sqref="B17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</v>
      </c>
      <c r="D7" s="12"/>
      <c r="E7" s="13" t="s">
        <v>6</v>
      </c>
      <c r="F7" s="14" t="n">
        <v>4</v>
      </c>
      <c r="H7" s="11" t="s">
        <v>7</v>
      </c>
      <c r="I7" s="14" t="n">
        <v>3</v>
      </c>
      <c r="J7" s="15" t="s">
        <v>8</v>
      </c>
      <c r="K7" s="15"/>
      <c r="L7" s="15"/>
      <c r="M7" s="12" t="s">
        <v>9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23" t="s">
        <v>27</v>
      </c>
      <c r="C13" s="24" t="s">
        <v>24</v>
      </c>
      <c r="D13" s="24" t="s">
        <v>28</v>
      </c>
      <c r="E13" s="24" t="s">
        <v>29</v>
      </c>
      <c r="F13" s="24" t="n">
        <v>19</v>
      </c>
      <c r="G13" s="24" t="n">
        <v>19</v>
      </c>
      <c r="H13" s="24" t="n">
        <v>0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/>
      <c r="M13" s="25" t="n">
        <f aca="false">L13/F13</f>
        <v>0</v>
      </c>
      <c r="N13" s="24" t="n">
        <v>91</v>
      </c>
      <c r="O13" s="26" t="n">
        <v>0.47</v>
      </c>
      <c r="P13" s="22"/>
    </row>
    <row r="14" s="27" customFormat="true" ht="12.75" hidden="false" customHeight="false" outlineLevel="0" collapsed="false">
      <c r="A14" s="22"/>
      <c r="B14" s="23" t="s">
        <v>30</v>
      </c>
      <c r="C14" s="24" t="s">
        <v>24</v>
      </c>
      <c r="D14" s="24" t="s">
        <v>31</v>
      </c>
      <c r="E14" s="24" t="s">
        <v>29</v>
      </c>
      <c r="F14" s="24" t="n">
        <v>29</v>
      </c>
      <c r="G14" s="24" t="n">
        <v>28</v>
      </c>
      <c r="H14" s="24" t="n">
        <v>0</v>
      </c>
      <c r="I14" s="25" t="n">
        <f aca="false">(G14+H14)/F14</f>
        <v>0.96551724137931</v>
      </c>
      <c r="J14" s="24" t="n">
        <f aca="false">(F14-SUM(G14:H14))-L14</f>
        <v>1</v>
      </c>
      <c r="K14" s="25" t="n">
        <f aca="false">J14/F14</f>
        <v>0.0344827586206897</v>
      </c>
      <c r="L14" s="24"/>
      <c r="M14" s="25" t="n">
        <f aca="false">L14/F14</f>
        <v>0</v>
      </c>
      <c r="N14" s="24" t="n">
        <v>94</v>
      </c>
      <c r="O14" s="26" t="n">
        <v>0.8965</v>
      </c>
      <c r="P14" s="22"/>
    </row>
    <row r="15" s="27" customFormat="true" ht="12.75" hidden="false" customHeight="false" outlineLevel="0" collapsed="false">
      <c r="A15" s="22"/>
      <c r="B15" s="23" t="s">
        <v>32</v>
      </c>
      <c r="C15" s="24" t="s">
        <v>24</v>
      </c>
      <c r="D15" s="24" t="s">
        <v>33</v>
      </c>
      <c r="E15" s="24" t="s">
        <v>34</v>
      </c>
      <c r="F15" s="24" t="n">
        <v>27</v>
      </c>
      <c r="G15" s="24" t="n">
        <v>22</v>
      </c>
      <c r="H15" s="24" t="n">
        <v>0</v>
      </c>
      <c r="I15" s="25" t="n">
        <f aca="false">(G15+H15)/F15</f>
        <v>0.814814814814815</v>
      </c>
      <c r="J15" s="24" t="n">
        <f aca="false">(F15-SUM(G15:H15))-L15</f>
        <v>5</v>
      </c>
      <c r="K15" s="25" t="n">
        <f aca="false">J15/F15</f>
        <v>0.185185185185185</v>
      </c>
      <c r="L15" s="24"/>
      <c r="M15" s="25" t="n">
        <f aca="false">L15/F15</f>
        <v>0</v>
      </c>
      <c r="N15" s="24" t="n">
        <v>80</v>
      </c>
      <c r="O15" s="26" t="n">
        <v>0.81</v>
      </c>
      <c r="P15" s="22"/>
    </row>
    <row r="16" s="27" customFormat="true" ht="12.75" hidden="false" customHeight="false" outlineLevel="0" collapsed="false">
      <c r="A16" s="22"/>
      <c r="B16" s="23" t="s">
        <v>32</v>
      </c>
      <c r="C16" s="24" t="s">
        <v>24</v>
      </c>
      <c r="D16" s="24" t="s">
        <v>35</v>
      </c>
      <c r="E16" s="24" t="s">
        <v>34</v>
      </c>
      <c r="F16" s="24" t="n">
        <v>17</v>
      </c>
      <c r="G16" s="24" t="n">
        <v>16</v>
      </c>
      <c r="H16" s="24" t="n">
        <v>0</v>
      </c>
      <c r="I16" s="25" t="n">
        <f aca="false">(G16+H16)/F16</f>
        <v>0.941176470588235</v>
      </c>
      <c r="J16" s="24" t="n">
        <f aca="false">(F16-SUM(G16:H16))-L16</f>
        <v>1</v>
      </c>
      <c r="K16" s="25" t="n">
        <f aca="false">J16/F16</f>
        <v>0.0588235294117647</v>
      </c>
      <c r="L16" s="24"/>
      <c r="M16" s="25" t="n">
        <f aca="false">L16/F16</f>
        <v>0</v>
      </c>
      <c r="N16" s="24" t="n">
        <v>91</v>
      </c>
      <c r="O16" s="26" t="n">
        <v>0.88</v>
      </c>
      <c r="P16" s="22"/>
    </row>
    <row r="17" s="27" customFormat="true" ht="12.75" hidden="false" customHeight="false" outlineLevel="0" collapsed="false">
      <c r="A17" s="22"/>
      <c r="B17" s="23"/>
      <c r="C17" s="24"/>
      <c r="D17" s="24"/>
      <c r="E17" s="24"/>
      <c r="F17" s="24"/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23"/>
      <c r="C18" s="24"/>
      <c r="D18" s="24"/>
      <c r="E18" s="24"/>
      <c r="F18" s="24"/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23"/>
      <c r="C19" s="24"/>
      <c r="D19" s="24"/>
      <c r="E19" s="24"/>
      <c r="F19" s="24"/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23"/>
      <c r="C20" s="24"/>
      <c r="D20" s="24"/>
      <c r="E20" s="24"/>
      <c r="F20" s="24"/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23"/>
      <c r="C21" s="24"/>
      <c r="D21" s="24"/>
      <c r="E21" s="24"/>
      <c r="F21" s="24"/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23"/>
      <c r="C22" s="24"/>
      <c r="D22" s="24"/>
      <c r="E22" s="24"/>
      <c r="F22" s="24"/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23"/>
      <c r="C23" s="24"/>
      <c r="D23" s="24"/>
      <c r="E23" s="24"/>
      <c r="F23" s="24"/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23"/>
      <c r="C24" s="24"/>
      <c r="D24" s="24"/>
      <c r="E24" s="24"/>
      <c r="F24" s="24"/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23"/>
      <c r="C25" s="24"/>
      <c r="D25" s="24"/>
      <c r="E25" s="24"/>
      <c r="F25" s="24"/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23"/>
      <c r="C26" s="24"/>
      <c r="D26" s="24"/>
      <c r="E26" s="24"/>
      <c r="F26" s="24"/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85</v>
      </c>
      <c r="H27" s="29" t="n">
        <f aca="false">SUM(H13:H26)</f>
        <v>0</v>
      </c>
      <c r="I27" s="30" t="n">
        <f aca="false">SUM(G27:H27)/F27</f>
        <v>0.923913043478261</v>
      </c>
      <c r="J27" s="29" t="n">
        <f aca="false">(F27-SUM(G27:H27))-L27</f>
        <v>7</v>
      </c>
      <c r="K27" s="30" t="n">
        <f aca="false">J27/F27</f>
        <v>0.0760869565217391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89</v>
      </c>
      <c r="O27" s="31" t="n">
        <f aca="false">AVERAGE(O13:O26)</f>
        <v>0.764125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O15" activeCellId="0" sqref="O15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39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40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">
        <v>41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 t="n">
        <v>19</v>
      </c>
      <c r="H13" s="24" t="n">
        <v>0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/>
      <c r="M13" s="25" t="n">
        <f aca="false">L13/F13</f>
        <v>0</v>
      </c>
      <c r="N13" s="24" t="n">
        <v>96</v>
      </c>
      <c r="O13" s="26" t="n">
        <v>0.74</v>
      </c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">
        <v>41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 t="n">
        <v>23</v>
      </c>
      <c r="H14" s="24" t="n">
        <v>0</v>
      </c>
      <c r="I14" s="25" t="n">
        <f aca="false">(G14+H14)/F14</f>
        <v>0.793103448275862</v>
      </c>
      <c r="J14" s="24" t="n">
        <f aca="false">(F14-SUM(G14:H14))-L14</f>
        <v>6</v>
      </c>
      <c r="K14" s="25" t="n">
        <f aca="false">J14/F14</f>
        <v>0.206896551724138</v>
      </c>
      <c r="L14" s="24"/>
      <c r="M14" s="25" t="n">
        <f aca="false">L14/F14</f>
        <v>0</v>
      </c>
      <c r="N14" s="24" t="n">
        <v>76</v>
      </c>
      <c r="O14" s="26" t="n">
        <v>0.76</v>
      </c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">
        <v>41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 t="n">
        <v>18</v>
      </c>
      <c r="H15" s="24" t="n">
        <v>0</v>
      </c>
      <c r="I15" s="25" t="n">
        <f aca="false">(G15+H15)/F15</f>
        <v>0.666666666666667</v>
      </c>
      <c r="J15" s="24" t="n">
        <f aca="false">(F15-SUM(G15:H15))-L15</f>
        <v>9</v>
      </c>
      <c r="K15" s="25" t="n">
        <f aca="false">J15/F15</f>
        <v>0.333333333333333</v>
      </c>
      <c r="L15" s="24"/>
      <c r="M15" s="25" t="n">
        <f aca="false">L15/F15</f>
        <v>0</v>
      </c>
      <c r="N15" s="24" t="n">
        <v>64</v>
      </c>
      <c r="O15" s="26" t="n">
        <v>0.67</v>
      </c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">
        <v>41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 t="n">
        <v>14</v>
      </c>
      <c r="H16" s="24" t="n">
        <v>0</v>
      </c>
      <c r="I16" s="25" t="n">
        <f aca="false">(G16+H16)/F16</f>
        <v>0.823529411764706</v>
      </c>
      <c r="J16" s="24" t="n">
        <f aca="false">(F16-SUM(G16:H16))-L16</f>
        <v>3</v>
      </c>
      <c r="K16" s="25" t="n">
        <f aca="false">J16/F16</f>
        <v>0.176470588235294</v>
      </c>
      <c r="L16" s="24"/>
      <c r="M16" s="25" t="n">
        <f aca="false">L16/F16</f>
        <v>0</v>
      </c>
      <c r="N16" s="24" t="n">
        <v>79</v>
      </c>
      <c r="O16" s="26" t="n">
        <v>0.82</v>
      </c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74</v>
      </c>
      <c r="H27" s="29" t="n">
        <f aca="false">SUM(H13:H26)</f>
        <v>0</v>
      </c>
      <c r="I27" s="30" t="n">
        <f aca="false">SUM(G27:H27)/F27</f>
        <v>0.804347826086957</v>
      </c>
      <c r="J27" s="29" t="n">
        <f aca="false">(F27-SUM(G27:H27))-L27</f>
        <v>18</v>
      </c>
      <c r="K27" s="30" t="n">
        <f aca="false">J27/F27</f>
        <v>0.195652173913044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78.75</v>
      </c>
      <c r="O27" s="31" t="n">
        <f aca="false">AVERAGE(O13:O26)</f>
        <v>0.7475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2" activeCellId="0" sqref="B2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n">
        <v>3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tr">
        <f aca="false">'1'!C13</f>
        <v>I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19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tr">
        <f aca="false">'1'!C14</f>
        <v>I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tr">
        <f aca="false">'1'!C15</f>
        <v>I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27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tr">
        <f aca="false">'1'!C16</f>
        <v>I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17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92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R5" activeCellId="0" sqref="R5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43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44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tr">
        <f aca="false">'1'!C13</f>
        <v>I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19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tr">
        <f aca="false">'1'!C14</f>
        <v>I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tr">
        <f aca="false">'1'!C15</f>
        <v>I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27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tr">
        <f aca="false">'1'!C16</f>
        <v>I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17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92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es-MX</dc:language>
  <cp:lastModifiedBy/>
  <cp:lastPrinted>2025-07-02T21:33:58Z</cp:lastPrinted>
  <dcterms:modified xsi:type="dcterms:W3CDTF">2025-10-22T12:56:07Z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