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esktop\Nueva carpeta\"/>
    </mc:Choice>
  </mc:AlternateContent>
  <xr:revisionPtr revIDLastSave="0" documentId="13_ncr:1_{4FF3CDCF-BE87-4BD1-B2A4-27BDE1A6BE25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M27" i="31"/>
  <c r="L27" i="31"/>
  <c r="K27" i="31"/>
  <c r="J27" i="31"/>
  <c r="I27" i="31"/>
  <c r="H27" i="31"/>
  <c r="G27" i="31"/>
  <c r="F27" i="31"/>
  <c r="M26" i="31"/>
  <c r="K26" i="31"/>
  <c r="J26" i="31"/>
  <c r="I26" i="31"/>
  <c r="F26" i="31"/>
  <c r="E26" i="31"/>
  <c r="D26" i="31"/>
  <c r="C26" i="31"/>
  <c r="B26" i="31"/>
  <c r="M25" i="31"/>
  <c r="K25" i="31"/>
  <c r="J25" i="31"/>
  <c r="I25" i="31"/>
  <c r="F25" i="31"/>
  <c r="E25" i="31"/>
  <c r="D25" i="31"/>
  <c r="C25" i="31"/>
  <c r="B25" i="31"/>
  <c r="M24" i="31"/>
  <c r="K24" i="31"/>
  <c r="J24" i="31"/>
  <c r="I24" i="31"/>
  <c r="F24" i="31"/>
  <c r="E24" i="31"/>
  <c r="D24" i="31"/>
  <c r="C24" i="31"/>
  <c r="B24" i="31"/>
  <c r="M23" i="31"/>
  <c r="K23" i="31"/>
  <c r="J23" i="31"/>
  <c r="I23" i="31"/>
  <c r="F23" i="31"/>
  <c r="E23" i="31"/>
  <c r="D23" i="31"/>
  <c r="C23" i="31"/>
  <c r="B23" i="31"/>
  <c r="M22" i="31"/>
  <c r="K22" i="31"/>
  <c r="J22" i="31"/>
  <c r="I22" i="31"/>
  <c r="F22" i="31"/>
  <c r="E22" i="31"/>
  <c r="D22" i="31"/>
  <c r="C22" i="31"/>
  <c r="B22" i="31"/>
  <c r="M21" i="31"/>
  <c r="K21" i="31"/>
  <c r="J21" i="31"/>
  <c r="I21" i="31"/>
  <c r="F21" i="31"/>
  <c r="E21" i="31"/>
  <c r="D21" i="31"/>
  <c r="C21" i="31"/>
  <c r="B21" i="31"/>
  <c r="M20" i="31"/>
  <c r="K20" i="31"/>
  <c r="J20" i="31"/>
  <c r="I20" i="31"/>
  <c r="F20" i="31"/>
  <c r="E20" i="31"/>
  <c r="D20" i="31"/>
  <c r="C20" i="31"/>
  <c r="B20" i="31"/>
  <c r="M19" i="31"/>
  <c r="K19" i="31"/>
  <c r="J19" i="31"/>
  <c r="I19" i="31"/>
  <c r="F19" i="31"/>
  <c r="E19" i="31"/>
  <c r="D19" i="31"/>
  <c r="C19" i="31"/>
  <c r="B19" i="31"/>
  <c r="M18" i="31"/>
  <c r="K18" i="31"/>
  <c r="J18" i="31"/>
  <c r="I18" i="31"/>
  <c r="F18" i="31"/>
  <c r="E18" i="31"/>
  <c r="D18" i="31"/>
  <c r="C18" i="31"/>
  <c r="B18" i="31"/>
  <c r="M17" i="31"/>
  <c r="K17" i="31"/>
  <c r="J17" i="31"/>
  <c r="I17" i="31"/>
  <c r="F17" i="31"/>
  <c r="E17" i="31"/>
  <c r="D17" i="31"/>
  <c r="C17" i="31"/>
  <c r="B17" i="31"/>
  <c r="M16" i="31"/>
  <c r="K16" i="31"/>
  <c r="J16" i="31"/>
  <c r="I16" i="31"/>
  <c r="F16" i="31"/>
  <c r="E16" i="31"/>
  <c r="D16" i="31"/>
  <c r="C16" i="31"/>
  <c r="B16" i="31"/>
  <c r="M15" i="31"/>
  <c r="K15" i="31"/>
  <c r="J15" i="31"/>
  <c r="I15" i="31"/>
  <c r="F15" i="31"/>
  <c r="E15" i="31"/>
  <c r="D15" i="31"/>
  <c r="C15" i="31"/>
  <c r="B15" i="31"/>
  <c r="M14" i="31"/>
  <c r="K14" i="31"/>
  <c r="J14" i="31"/>
  <c r="I14" i="31"/>
  <c r="F14" i="31"/>
  <c r="E14" i="31"/>
  <c r="D14" i="31"/>
  <c r="C14" i="31"/>
  <c r="B14" i="31"/>
  <c r="M13" i="31"/>
  <c r="K13" i="31"/>
  <c r="J13" i="31"/>
  <c r="I13" i="31"/>
  <c r="F13" i="31"/>
  <c r="E13" i="31"/>
  <c r="D13" i="31"/>
  <c r="C13" i="31"/>
  <c r="B13" i="31"/>
  <c r="C9" i="31"/>
  <c r="M7" i="31"/>
  <c r="I7" i="31"/>
  <c r="F7" i="31"/>
  <c r="F5" i="31"/>
  <c r="O27" i="30"/>
  <c r="N27" i="30"/>
  <c r="M27" i="30"/>
  <c r="L27" i="30"/>
  <c r="H27" i="30"/>
  <c r="G27" i="30"/>
  <c r="J27" i="30" s="1"/>
  <c r="K27" i="30" s="1"/>
  <c r="F27" i="30"/>
  <c r="J26" i="30"/>
  <c r="F26" i="30"/>
  <c r="E26" i="30"/>
  <c r="D26" i="30"/>
  <c r="C26" i="30"/>
  <c r="B26" i="30"/>
  <c r="J25" i="30"/>
  <c r="F25" i="30"/>
  <c r="E25" i="30"/>
  <c r="D25" i="30"/>
  <c r="C25" i="30"/>
  <c r="B25" i="30"/>
  <c r="J24" i="30"/>
  <c r="F24" i="30"/>
  <c r="E24" i="30"/>
  <c r="D24" i="30"/>
  <c r="C24" i="30"/>
  <c r="B24" i="30"/>
  <c r="J23" i="30"/>
  <c r="F23" i="30"/>
  <c r="E23" i="30"/>
  <c r="D23" i="30"/>
  <c r="C23" i="30"/>
  <c r="B23" i="30"/>
  <c r="J22" i="30"/>
  <c r="F22" i="30"/>
  <c r="E22" i="30"/>
  <c r="D22" i="30"/>
  <c r="C22" i="30"/>
  <c r="B22" i="30"/>
  <c r="J21" i="30"/>
  <c r="F21" i="30"/>
  <c r="E21" i="30"/>
  <c r="D21" i="30"/>
  <c r="C21" i="30"/>
  <c r="B21" i="30"/>
  <c r="J20" i="30"/>
  <c r="F20" i="30"/>
  <c r="E20" i="30"/>
  <c r="D20" i="30"/>
  <c r="C20" i="30"/>
  <c r="B20" i="30"/>
  <c r="J19" i="30"/>
  <c r="F19" i="30"/>
  <c r="E19" i="30"/>
  <c r="D19" i="30"/>
  <c r="C19" i="30"/>
  <c r="B19" i="30"/>
  <c r="J18" i="30"/>
  <c r="F18" i="30"/>
  <c r="E18" i="30"/>
  <c r="D18" i="30"/>
  <c r="C18" i="30"/>
  <c r="B18" i="30"/>
  <c r="J17" i="30"/>
  <c r="F17" i="30"/>
  <c r="E17" i="30"/>
  <c r="D17" i="30"/>
  <c r="C17" i="30"/>
  <c r="B17" i="30"/>
  <c r="M16" i="30"/>
  <c r="J16" i="30"/>
  <c r="F16" i="30"/>
  <c r="E16" i="30"/>
  <c r="D16" i="30"/>
  <c r="B16" i="30"/>
  <c r="M15" i="30"/>
  <c r="J15" i="30"/>
  <c r="F15" i="30"/>
  <c r="E15" i="30"/>
  <c r="D15" i="30"/>
  <c r="B15" i="30"/>
  <c r="M14" i="30"/>
  <c r="J14" i="30"/>
  <c r="F14" i="30"/>
  <c r="E14" i="30"/>
  <c r="D14" i="30"/>
  <c r="B14" i="30"/>
  <c r="M13" i="30"/>
  <c r="F13" i="30"/>
  <c r="E13" i="30"/>
  <c r="D13" i="30"/>
  <c r="B13" i="30"/>
  <c r="C9" i="30"/>
  <c r="M7" i="30"/>
  <c r="I7" i="30"/>
  <c r="F7" i="30"/>
  <c r="F5" i="30"/>
  <c r="O27" i="27"/>
  <c r="N27" i="27"/>
  <c r="L27" i="27"/>
  <c r="H27" i="27"/>
  <c r="G27" i="27"/>
  <c r="F27" i="27"/>
  <c r="M27" i="27" s="1"/>
  <c r="M16" i="27"/>
  <c r="J16" i="27"/>
  <c r="K16" i="27" s="1"/>
  <c r="F16" i="27"/>
  <c r="E16" i="27"/>
  <c r="D16" i="27"/>
  <c r="C16" i="27"/>
  <c r="B16" i="27"/>
  <c r="M15" i="27"/>
  <c r="J15" i="27"/>
  <c r="F15" i="27"/>
  <c r="E15" i="27"/>
  <c r="D15" i="27"/>
  <c r="C15" i="27"/>
  <c r="B15" i="27"/>
  <c r="M14" i="27"/>
  <c r="K14" i="27"/>
  <c r="J14" i="27"/>
  <c r="F14" i="27"/>
  <c r="E14" i="27"/>
  <c r="D14" i="27"/>
  <c r="C14" i="27"/>
  <c r="B14" i="27"/>
  <c r="M13" i="27"/>
  <c r="J13" i="27"/>
  <c r="F13" i="27"/>
  <c r="E13" i="27"/>
  <c r="D13" i="27"/>
  <c r="C13" i="27"/>
  <c r="B13" i="27"/>
  <c r="C9" i="27"/>
  <c r="M7" i="27"/>
  <c r="I7" i="27"/>
  <c r="F7" i="27"/>
  <c r="F5" i="27"/>
  <c r="O27" i="26"/>
  <c r="N27" i="26"/>
  <c r="M27" i="26"/>
  <c r="L27" i="26"/>
  <c r="K27" i="26"/>
  <c r="J27" i="26"/>
  <c r="I27" i="26"/>
  <c r="H27" i="26"/>
  <c r="G27" i="26"/>
  <c r="F27" i="26"/>
  <c r="M16" i="26"/>
  <c r="K16" i="26"/>
  <c r="J16" i="26"/>
  <c r="M15" i="26"/>
  <c r="J15" i="26"/>
  <c r="M14" i="26"/>
  <c r="K14" i="26"/>
  <c r="J14" i="26"/>
  <c r="M13" i="26"/>
  <c r="J13" i="26"/>
  <c r="I27" i="30" l="1"/>
  <c r="I27" i="27"/>
  <c r="J27" i="27"/>
  <c r="K27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<sst xmlns="http://schemas.openxmlformats.org/spreadsheetml/2006/main" count="138" uniqueCount="44">
  <si>
    <r>
      <rPr>
        <b/>
        <sz val="14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1er. Reporte Parcial del Semestre de Docencia
Rev. SEPTIEMBRE 2025</t>
    </r>
  </si>
  <si>
    <t>SUBDIRECCIÓN ACADÉMICA</t>
  </si>
  <si>
    <t>DEPARTAMENTO DE</t>
  </si>
  <si>
    <t>CIENCIAS BÁSICAS</t>
  </si>
  <si>
    <t>Reporte No.</t>
  </si>
  <si>
    <t>1°</t>
  </si>
  <si>
    <t>Grupos Atendidos:</t>
  </si>
  <si>
    <t>Asig. dif.</t>
  </si>
  <si>
    <t>Periodo Escolar:</t>
  </si>
  <si>
    <t>Ago - Dic 25</t>
  </si>
  <si>
    <t>PROFESOR (A):</t>
  </si>
  <si>
    <t>GREGORIO CRUZ PASCUAL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</si>
  <si>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</si>
  <si>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</si>
  <si>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</si>
  <si>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</si>
  <si>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</si>
  <si>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</si>
  <si>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</si>
  <si>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</si>
  <si>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</si>
  <si>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</si>
  <si>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</si>
  <si>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</si>
  <si>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</si>
  <si>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</si>
  <si>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</si>
  <si>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DESARROLLO SUSTENTABLE</t>
  </si>
  <si>
    <t>IEME</t>
  </si>
  <si>
    <t>ALGEBRA LINEAL</t>
  </si>
  <si>
    <t>III</t>
  </si>
  <si>
    <t>IGEM</t>
  </si>
  <si>
    <t>TALLER DE ÉTICA</t>
  </si>
  <si>
    <t>FUNDAMENTOS DE FÍSICA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</si>
  <si>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</si>
  <si>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</si>
  <si>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</si>
  <si>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rPr>
        <b/>
        <sz val="14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2do. Reporte Parcial del Semestre de Docencia
Rev. Junio 2025</t>
    </r>
  </si>
  <si>
    <t>DIVISIÓN DE INGENIERÍA</t>
  </si>
  <si>
    <t>2°</t>
  </si>
  <si>
    <r>
      <rPr>
        <b/>
        <sz val="14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3er. Reporte Parcial del Semestre de Docencia
Rev. Junio 2025</t>
    </r>
  </si>
  <si>
    <r>
      <rPr>
        <b/>
        <sz val="14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Reporte Final del Semestre de Docencia
Rev. Junio 2025</t>
    </r>
  </si>
  <si>
    <t>Final</t>
  </si>
  <si>
    <t>3°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</si>
</sst>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0070C0"/>
      <name val="Arial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theme="0"/>
      <name val="Arial"/>
      <charset val="134"/>
    </font>
    <font>
      <sz val="10"/>
      <color theme="0"/>
      <name val="Arial"/>
      <charset val="134"/>
    </font>
    <font>
      <b/>
      <sz val="14"/>
      <color rgb="FF002060"/>
      <name val="Arial"/>
      <charset val="134"/>
    </font>
    <font>
      <sz val="9"/>
      <name val="Tahoma"/>
      <charset val="134"/>
    </font>
    <font>
      <b/>
      <sz val="9"/>
      <name val="Tahoma"/>
      <charset val="13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0" borderId="0" xfId="0" applyFont="1"/>
    <xf numFmtId="9" fontId="1" fillId="0" borderId="6" xfId="1" applyFont="1" applyBorder="1" applyAlignment="1">
      <alignment horizontal="center" vertical="center" wrapText="1"/>
    </xf>
    <xf numFmtId="9" fontId="1" fillId="0" borderId="11" xfId="1" applyFont="1" applyBorder="1" applyAlignment="1">
      <alignment horizontal="center" vertical="center" wrapText="1"/>
    </xf>
    <xf numFmtId="164" fontId="7" fillId="2" borderId="9" xfId="1" applyNumberFormat="1" applyFont="1" applyFill="1" applyBorder="1" applyAlignment="1">
      <alignment horizontal="center" vertical="center"/>
    </xf>
    <xf numFmtId="9" fontId="7" fillId="2" borderId="12" xfId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9" fontId="1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6390"/>
          <a:ext cx="1351280" cy="7194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7340"/>
          <a:ext cx="1351280" cy="7194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9240"/>
          <a:ext cx="1351280" cy="7194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8130"/>
          <a:ext cx="1351280" cy="720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3" zoomScaleNormal="100" zoomScalePageLayoutView="70" workbookViewId="0">
      <selection activeCell="D14" sqref="D14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4" width="5.5703125" style="2" customWidth="1"/>
    <col min="5" max="5" width="21.85546875" style="2" customWidth="1"/>
    <col min="6" max="6" width="9.42578125" style="2" customWidth="1"/>
    <col min="7" max="13" width="7.5703125" style="2" customWidth="1"/>
    <col min="14" max="15" width="11.42578125" style="2"/>
    <col min="16" max="16" width="1.7109375" style="2" customWidth="1"/>
    <col min="17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88.5" customHeight="1">
      <c r="A2" s="3"/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"/>
    </row>
    <row r="3" spans="1:16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5"/>
    </row>
    <row r="4" spans="1:16">
      <c r="A4" s="5"/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5"/>
    </row>
    <row r="5" spans="1:16">
      <c r="A5" s="5"/>
      <c r="B5" s="36" t="s">
        <v>2</v>
      </c>
      <c r="C5" s="36"/>
      <c r="D5" s="36"/>
      <c r="E5" s="36"/>
      <c r="F5" s="37" t="s">
        <v>3</v>
      </c>
      <c r="G5" s="37"/>
      <c r="H5" s="37"/>
      <c r="I5" s="37"/>
      <c r="J5" s="17"/>
      <c r="K5" s="17"/>
      <c r="L5" s="17"/>
      <c r="M5" s="17"/>
      <c r="N5" s="17"/>
      <c r="O5" s="17"/>
      <c r="P5" s="5"/>
    </row>
    <row r="6" spans="1:1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spans="1:16">
      <c r="A7" s="5"/>
      <c r="B7" s="7" t="s">
        <v>4</v>
      </c>
      <c r="C7" s="23" t="s">
        <v>5</v>
      </c>
      <c r="D7" s="23"/>
      <c r="E7" s="8" t="s">
        <v>6</v>
      </c>
      <c r="F7" s="9">
        <v>3</v>
      </c>
      <c r="H7" s="7" t="s">
        <v>7</v>
      </c>
      <c r="I7" s="9">
        <v>4</v>
      </c>
      <c r="J7" s="38" t="s">
        <v>8</v>
      </c>
      <c r="K7" s="38"/>
      <c r="L7" s="38"/>
      <c r="M7" s="23" t="s">
        <v>9</v>
      </c>
      <c r="N7" s="23"/>
      <c r="O7" s="23"/>
      <c r="P7" s="5"/>
    </row>
    <row r="8" spans="1:16">
      <c r="A8" s="5"/>
      <c r="P8" s="5"/>
    </row>
    <row r="9" spans="1:16">
      <c r="A9" s="5"/>
      <c r="B9" s="7" t="s">
        <v>10</v>
      </c>
      <c r="C9" s="23" t="s">
        <v>11</v>
      </c>
      <c r="D9" s="23"/>
      <c r="E9" s="23"/>
      <c r="F9" s="23"/>
      <c r="G9" s="23"/>
      <c r="H9" s="23"/>
      <c r="I9" s="23"/>
      <c r="J9" s="23"/>
      <c r="K9" s="23"/>
      <c r="L9" s="23"/>
      <c r="M9" s="23"/>
      <c r="P9" s="5"/>
    </row>
    <row r="10" spans="1:16">
      <c r="A10" s="5"/>
      <c r="C10" s="10"/>
      <c r="D10" s="10"/>
      <c r="F10" s="10"/>
      <c r="G10" s="10"/>
      <c r="H10" s="10"/>
      <c r="I10" s="10"/>
      <c r="J10" s="10"/>
      <c r="K10" s="10"/>
      <c r="L10" s="10"/>
      <c r="P10" s="5"/>
    </row>
    <row r="11" spans="1:16">
      <c r="A11" s="5"/>
      <c r="B11" s="26" t="s">
        <v>12</v>
      </c>
      <c r="C11" s="28" t="s">
        <v>13</v>
      </c>
      <c r="D11" s="28" t="s">
        <v>14</v>
      </c>
      <c r="E11" s="24" t="s">
        <v>15</v>
      </c>
      <c r="F11" s="24" t="s">
        <v>16</v>
      </c>
      <c r="G11" s="24" t="s">
        <v>17</v>
      </c>
      <c r="H11" s="24"/>
      <c r="I11" s="24" t="s">
        <v>18</v>
      </c>
      <c r="J11" s="24" t="s">
        <v>19</v>
      </c>
      <c r="K11" s="24" t="s">
        <v>20</v>
      </c>
      <c r="L11" s="24" t="s">
        <v>21</v>
      </c>
      <c r="M11" s="24" t="s">
        <v>22</v>
      </c>
      <c r="N11" s="24" t="s">
        <v>23</v>
      </c>
      <c r="O11" s="31" t="s">
        <v>24</v>
      </c>
      <c r="P11" s="5"/>
    </row>
    <row r="12" spans="1:16">
      <c r="A12" s="5"/>
      <c r="B12" s="27"/>
      <c r="C12" s="29"/>
      <c r="D12" s="29"/>
      <c r="E12" s="30"/>
      <c r="F12" s="30"/>
      <c r="G12" s="11" t="s">
        <v>25</v>
      </c>
      <c r="H12" s="11" t="s">
        <v>26</v>
      </c>
      <c r="I12" s="30"/>
      <c r="J12" s="30"/>
      <c r="K12" s="30"/>
      <c r="L12" s="30"/>
      <c r="M12" s="30"/>
      <c r="N12" s="30"/>
      <c r="O12" s="32"/>
      <c r="P12" s="5"/>
    </row>
    <row r="13" spans="1:16" s="1" customFormat="1">
      <c r="A13" s="12"/>
      <c r="B13" s="22" t="s">
        <v>27</v>
      </c>
      <c r="C13" s="14" t="s">
        <v>5</v>
      </c>
      <c r="D13" s="14" t="s">
        <v>24</v>
      </c>
      <c r="E13" s="14" t="s">
        <v>28</v>
      </c>
      <c r="F13" s="14">
        <v>18</v>
      </c>
      <c r="G13" s="14">
        <v>16</v>
      </c>
      <c r="H13" s="14">
        <v>0</v>
      </c>
      <c r="I13" s="18">
        <v>0</v>
      </c>
      <c r="J13" s="14">
        <f t="shared" ref="J13:J27" si="0">(F13-SUM(G13:H13))-L13</f>
        <v>2</v>
      </c>
      <c r="K13" s="18">
        <v>0</v>
      </c>
      <c r="L13" s="14"/>
      <c r="M13" s="18">
        <f>L13/F13</f>
        <v>0</v>
      </c>
      <c r="N13" s="14">
        <v>80</v>
      </c>
      <c r="O13" s="19">
        <v>0.89</v>
      </c>
      <c r="P13" s="12"/>
    </row>
    <row r="14" spans="1:16" s="1" customFormat="1">
      <c r="A14" s="12"/>
      <c r="B14" s="22" t="s">
        <v>29</v>
      </c>
      <c r="C14" s="14" t="s">
        <v>5</v>
      </c>
      <c r="D14" s="14" t="s">
        <v>30</v>
      </c>
      <c r="E14" s="14" t="s">
        <v>31</v>
      </c>
      <c r="F14" s="14">
        <v>17</v>
      </c>
      <c r="G14" s="14">
        <v>17</v>
      </c>
      <c r="H14" s="14">
        <v>0</v>
      </c>
      <c r="I14" s="18">
        <v>0</v>
      </c>
      <c r="J14" s="14">
        <f t="shared" si="0"/>
        <v>0</v>
      </c>
      <c r="K14" s="18">
        <f>J14/F14</f>
        <v>0</v>
      </c>
      <c r="L14" s="14"/>
      <c r="M14" s="18">
        <f>L14/F14</f>
        <v>0</v>
      </c>
      <c r="N14" s="14">
        <v>78.5</v>
      </c>
      <c r="O14" s="19">
        <v>1</v>
      </c>
      <c r="P14" s="12"/>
    </row>
    <row r="15" spans="1:16" s="1" customFormat="1">
      <c r="A15" s="12"/>
      <c r="B15" s="22" t="s">
        <v>32</v>
      </c>
      <c r="C15" s="14" t="s">
        <v>5</v>
      </c>
      <c r="D15" s="14" t="s">
        <v>24</v>
      </c>
      <c r="E15" s="14" t="s">
        <v>28</v>
      </c>
      <c r="F15" s="14">
        <v>18</v>
      </c>
      <c r="G15" s="14">
        <v>16</v>
      </c>
      <c r="H15" s="14">
        <v>0</v>
      </c>
      <c r="I15" s="18">
        <v>0</v>
      </c>
      <c r="J15" s="14">
        <f t="shared" si="0"/>
        <v>2</v>
      </c>
      <c r="K15" s="18">
        <v>0</v>
      </c>
      <c r="L15" s="14"/>
      <c r="M15" s="18">
        <f>L15/F15</f>
        <v>0</v>
      </c>
      <c r="N15" s="14">
        <v>80</v>
      </c>
      <c r="O15" s="19">
        <v>0.89</v>
      </c>
      <c r="P15" s="12"/>
    </row>
    <row r="16" spans="1:16" s="1" customFormat="1">
      <c r="A16" s="12"/>
      <c r="B16" s="22" t="s">
        <v>33</v>
      </c>
      <c r="C16" s="14" t="s">
        <v>5</v>
      </c>
      <c r="D16" s="14" t="s">
        <v>24</v>
      </c>
      <c r="E16" s="14" t="s">
        <v>31</v>
      </c>
      <c r="F16" s="14">
        <v>37</v>
      </c>
      <c r="G16" s="14">
        <v>37</v>
      </c>
      <c r="H16" s="14">
        <v>0</v>
      </c>
      <c r="I16" s="18">
        <v>0</v>
      </c>
      <c r="J16" s="14">
        <f t="shared" si="0"/>
        <v>0</v>
      </c>
      <c r="K16" s="18">
        <f>J16/F16</f>
        <v>0</v>
      </c>
      <c r="L16" s="14"/>
      <c r="M16" s="18">
        <f>L16/F16</f>
        <v>0</v>
      </c>
      <c r="N16" s="14">
        <v>87.5</v>
      </c>
      <c r="O16" s="19">
        <v>1</v>
      </c>
      <c r="P16" s="12"/>
    </row>
    <row r="17" spans="1:16" s="1" customFormat="1">
      <c r="A17" s="12"/>
      <c r="B17" s="22"/>
      <c r="C17" s="14"/>
      <c r="D17" s="14"/>
      <c r="E17" s="14"/>
      <c r="F17" s="14"/>
      <c r="G17" s="14"/>
      <c r="H17" s="14"/>
      <c r="I17" s="18"/>
      <c r="J17" s="14"/>
      <c r="K17" s="18"/>
      <c r="L17" s="14"/>
      <c r="M17" s="18"/>
      <c r="N17" s="14"/>
      <c r="O17" s="19"/>
      <c r="P17" s="12"/>
    </row>
    <row r="18" spans="1:16" s="1" customFormat="1">
      <c r="A18" s="12"/>
      <c r="B18" s="22"/>
      <c r="C18" s="14"/>
      <c r="D18" s="14"/>
      <c r="E18" s="14"/>
      <c r="F18" s="14"/>
      <c r="G18" s="14"/>
      <c r="H18" s="14"/>
      <c r="I18" s="18"/>
      <c r="J18" s="14"/>
      <c r="K18" s="18"/>
      <c r="L18" s="14"/>
      <c r="M18" s="18"/>
      <c r="N18" s="14"/>
      <c r="O18" s="19"/>
      <c r="P18" s="12"/>
    </row>
    <row r="19" spans="1:16" s="1" customFormat="1">
      <c r="A19" s="12"/>
      <c r="B19" s="22"/>
      <c r="C19" s="14"/>
      <c r="D19" s="14"/>
      <c r="E19" s="14"/>
      <c r="F19" s="14"/>
      <c r="G19" s="14"/>
      <c r="H19" s="14"/>
      <c r="I19" s="18"/>
      <c r="J19" s="14"/>
      <c r="K19" s="18"/>
      <c r="L19" s="14"/>
      <c r="M19" s="18"/>
      <c r="N19" s="14"/>
      <c r="O19" s="19"/>
      <c r="P19" s="12"/>
    </row>
    <row r="20" spans="1:16" s="1" customFormat="1">
      <c r="A20" s="12"/>
      <c r="B20" s="22"/>
      <c r="C20" s="14"/>
      <c r="D20" s="14"/>
      <c r="E20" s="14"/>
      <c r="F20" s="14"/>
      <c r="G20" s="14"/>
      <c r="H20" s="14"/>
      <c r="I20" s="18"/>
      <c r="J20" s="14"/>
      <c r="K20" s="18"/>
      <c r="L20" s="14"/>
      <c r="M20" s="18"/>
      <c r="N20" s="14"/>
      <c r="O20" s="19"/>
      <c r="P20" s="12"/>
    </row>
    <row r="21" spans="1:16" s="1" customFormat="1">
      <c r="A21" s="12"/>
      <c r="B21" s="22"/>
      <c r="C21" s="14"/>
      <c r="D21" s="14"/>
      <c r="E21" s="14"/>
      <c r="F21" s="14"/>
      <c r="G21" s="14"/>
      <c r="H21" s="14"/>
      <c r="I21" s="18"/>
      <c r="J21" s="14"/>
      <c r="K21" s="18"/>
      <c r="L21" s="14"/>
      <c r="M21" s="18"/>
      <c r="N21" s="14"/>
      <c r="O21" s="19"/>
      <c r="P21" s="12"/>
    </row>
    <row r="22" spans="1:16" s="1" customFormat="1">
      <c r="A22" s="12"/>
      <c r="B22" s="22"/>
      <c r="C22" s="14"/>
      <c r="D22" s="14"/>
      <c r="E22" s="14"/>
      <c r="F22" s="14"/>
      <c r="G22" s="14"/>
      <c r="H22" s="14"/>
      <c r="I22" s="18"/>
      <c r="J22" s="14"/>
      <c r="K22" s="18"/>
      <c r="L22" s="14"/>
      <c r="M22" s="18"/>
      <c r="N22" s="14"/>
      <c r="O22" s="19"/>
      <c r="P22" s="12"/>
    </row>
    <row r="23" spans="1:16" s="1" customFormat="1">
      <c r="A23" s="12"/>
      <c r="B23" s="22"/>
      <c r="C23" s="14"/>
      <c r="D23" s="14"/>
      <c r="E23" s="14"/>
      <c r="F23" s="14"/>
      <c r="G23" s="14"/>
      <c r="H23" s="14"/>
      <c r="I23" s="18"/>
      <c r="J23" s="14"/>
      <c r="K23" s="18"/>
      <c r="L23" s="14"/>
      <c r="M23" s="18"/>
      <c r="N23" s="14"/>
      <c r="O23" s="19"/>
      <c r="P23" s="12"/>
    </row>
    <row r="24" spans="1:16" s="1" customFormat="1">
      <c r="A24" s="12"/>
      <c r="B24" s="22"/>
      <c r="C24" s="14"/>
      <c r="D24" s="14"/>
      <c r="E24" s="14"/>
      <c r="F24" s="14"/>
      <c r="G24" s="14"/>
      <c r="H24" s="14"/>
      <c r="I24" s="18"/>
      <c r="J24" s="14"/>
      <c r="K24" s="18"/>
      <c r="L24" s="14"/>
      <c r="M24" s="18"/>
      <c r="N24" s="14"/>
      <c r="O24" s="19"/>
      <c r="P24" s="12"/>
    </row>
    <row r="25" spans="1:16" s="1" customFormat="1">
      <c r="A25" s="12"/>
      <c r="B25" s="22"/>
      <c r="C25" s="14"/>
      <c r="D25" s="14"/>
      <c r="E25" s="14"/>
      <c r="F25" s="14"/>
      <c r="G25" s="14"/>
      <c r="H25" s="14"/>
      <c r="I25" s="18"/>
      <c r="J25" s="14"/>
      <c r="K25" s="18"/>
      <c r="L25" s="14"/>
      <c r="M25" s="18"/>
      <c r="N25" s="14"/>
      <c r="O25" s="19"/>
      <c r="P25" s="12"/>
    </row>
    <row r="26" spans="1:16" s="1" customFormat="1" ht="16.5" customHeight="1">
      <c r="A26" s="12"/>
      <c r="B26" s="22"/>
      <c r="C26" s="14"/>
      <c r="D26" s="14"/>
      <c r="E26" s="14"/>
      <c r="F26" s="14"/>
      <c r="G26" s="14"/>
      <c r="H26" s="14"/>
      <c r="I26" s="18"/>
      <c r="J26" s="14"/>
      <c r="K26" s="18"/>
      <c r="L26" s="14"/>
      <c r="M26" s="18"/>
      <c r="N26" s="14"/>
      <c r="O26" s="19"/>
      <c r="P26" s="12"/>
    </row>
    <row r="27" spans="1:16">
      <c r="A27" s="5"/>
      <c r="B27" s="15" t="s">
        <v>34</v>
      </c>
      <c r="C27" s="16" t="s">
        <v>35</v>
      </c>
      <c r="D27" s="16" t="s">
        <v>35</v>
      </c>
      <c r="E27" s="16" t="s">
        <v>35</v>
      </c>
      <c r="F27" s="16">
        <f>SUM(F13:F26)</f>
        <v>90</v>
      </c>
      <c r="G27" s="16">
        <f>SUM(G13:G26)</f>
        <v>86</v>
      </c>
      <c r="H27" s="16">
        <f>SUM(H13:H26)</f>
        <v>0</v>
      </c>
      <c r="I27" s="20">
        <f>SUM(G27:H27)/F27</f>
        <v>0.95555555555555605</v>
      </c>
      <c r="J27" s="16">
        <f t="shared" si="0"/>
        <v>4</v>
      </c>
      <c r="K27" s="20">
        <f>J27/F27</f>
        <v>4.4444444444444398E-2</v>
      </c>
      <c r="L27" s="16">
        <f>SUM(L13:L26)</f>
        <v>0</v>
      </c>
      <c r="M27" s="20">
        <f>L27/F27</f>
        <v>0</v>
      </c>
      <c r="N27" s="16">
        <f>AVERAGE(N13:N26)</f>
        <v>81.5</v>
      </c>
      <c r="O27" s="21">
        <f>AVERAGE(O13:O26)</f>
        <v>0.94499999999999995</v>
      </c>
      <c r="P27" s="5"/>
    </row>
    <row r="28" spans="1:16">
      <c r="A28" s="5"/>
      <c r="P28" s="5"/>
    </row>
    <row r="29" spans="1:16" ht="120" customHeight="1">
      <c r="A29" s="5"/>
      <c r="B29" s="25" t="s">
        <v>36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</mergeCells>
  <printOptions horizontalCentered="1"/>
  <pageMargins left="0.31496062992126" right="0.31496062992126" top="0.35433070866141703" bottom="0.66929133858267698" header="0.31496062992126" footer="0.31496062992126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5" zoomScaleNormal="100" zoomScalePageLayoutView="70" workbookViewId="0">
      <selection activeCell="O21" sqref="O21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4" width="5.5703125" style="2" customWidth="1"/>
    <col min="5" max="5" width="21.85546875" style="2" customWidth="1"/>
    <col min="6" max="6" width="9.42578125" style="2" customWidth="1"/>
    <col min="7" max="13" width="7.5703125" style="2" customWidth="1"/>
    <col min="14" max="15" width="11.42578125" style="2"/>
    <col min="16" max="16" width="1.7109375" style="2" customWidth="1"/>
    <col min="17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82.5" customHeight="1">
      <c r="A2" s="3"/>
      <c r="B2" s="33" t="s">
        <v>37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"/>
    </row>
    <row r="3" spans="1:16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spans="1:16">
      <c r="A4" s="5"/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5"/>
    </row>
    <row r="5" spans="1:16">
      <c r="A5" s="5"/>
      <c r="B5" s="36" t="s">
        <v>38</v>
      </c>
      <c r="C5" s="36"/>
      <c r="D5" s="36"/>
      <c r="E5" s="36"/>
      <c r="F5" s="37" t="str">
        <f>'1'!F5</f>
        <v>CIENCIAS BÁSICAS</v>
      </c>
      <c r="G5" s="37"/>
      <c r="H5" s="37"/>
      <c r="I5" s="37"/>
      <c r="J5" s="17"/>
      <c r="K5" s="17"/>
      <c r="L5" s="17"/>
      <c r="M5" s="17"/>
      <c r="N5" s="17"/>
      <c r="O5" s="17"/>
      <c r="P5" s="5"/>
    </row>
    <row r="6" spans="1:1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spans="1:16">
      <c r="A7" s="5"/>
      <c r="B7" s="7" t="s">
        <v>4</v>
      </c>
      <c r="C7" s="23" t="s">
        <v>39</v>
      </c>
      <c r="D7" s="23"/>
      <c r="E7" s="8" t="s">
        <v>6</v>
      </c>
      <c r="F7" s="9">
        <f>'1'!F7</f>
        <v>3</v>
      </c>
      <c r="H7" s="7" t="s">
        <v>7</v>
      </c>
      <c r="I7" s="9">
        <f>'1'!I7</f>
        <v>4</v>
      </c>
      <c r="J7" s="38" t="s">
        <v>8</v>
      </c>
      <c r="K7" s="38"/>
      <c r="L7" s="38"/>
      <c r="M7" s="23" t="str">
        <f>'1'!M7</f>
        <v>Ago - Dic 25</v>
      </c>
      <c r="N7" s="23"/>
      <c r="O7" s="23"/>
      <c r="P7" s="5"/>
    </row>
    <row r="8" spans="1:16">
      <c r="A8" s="5"/>
      <c r="P8" s="5"/>
    </row>
    <row r="9" spans="1:16">
      <c r="A9" s="5"/>
      <c r="B9" s="7" t="s">
        <v>10</v>
      </c>
      <c r="C9" s="23" t="str">
        <f>'1'!C9</f>
        <v>GREGORIO CRUZ PASCUAL</v>
      </c>
      <c r="D9" s="23"/>
      <c r="E9" s="23"/>
      <c r="F9" s="23"/>
      <c r="G9" s="23"/>
      <c r="H9" s="23"/>
      <c r="I9" s="23"/>
      <c r="J9" s="23"/>
      <c r="K9" s="23"/>
      <c r="L9" s="23"/>
      <c r="M9" s="23"/>
      <c r="P9" s="5"/>
    </row>
    <row r="10" spans="1:16">
      <c r="A10" s="5"/>
      <c r="C10" s="10"/>
      <c r="D10" s="10"/>
      <c r="F10" s="10"/>
      <c r="G10" s="10"/>
      <c r="H10" s="10"/>
      <c r="I10" s="10"/>
      <c r="J10" s="10"/>
      <c r="K10" s="10"/>
      <c r="L10" s="10"/>
      <c r="P10" s="5"/>
    </row>
    <row r="11" spans="1:16">
      <c r="A11" s="5"/>
      <c r="B11" s="26" t="s">
        <v>12</v>
      </c>
      <c r="C11" s="28" t="s">
        <v>13</v>
      </c>
      <c r="D11" s="28" t="s">
        <v>14</v>
      </c>
      <c r="E11" s="24" t="s">
        <v>15</v>
      </c>
      <c r="F11" s="24" t="s">
        <v>16</v>
      </c>
      <c r="G11" s="24" t="s">
        <v>17</v>
      </c>
      <c r="H11" s="24"/>
      <c r="I11" s="24" t="s">
        <v>18</v>
      </c>
      <c r="J11" s="24" t="s">
        <v>19</v>
      </c>
      <c r="K11" s="24" t="s">
        <v>20</v>
      </c>
      <c r="L11" s="24" t="s">
        <v>21</v>
      </c>
      <c r="M11" s="24" t="s">
        <v>22</v>
      </c>
      <c r="N11" s="24" t="s">
        <v>23</v>
      </c>
      <c r="O11" s="31" t="s">
        <v>24</v>
      </c>
      <c r="P11" s="5"/>
    </row>
    <row r="12" spans="1:16">
      <c r="A12" s="5"/>
      <c r="B12" s="27"/>
      <c r="C12" s="29"/>
      <c r="D12" s="29"/>
      <c r="E12" s="30"/>
      <c r="F12" s="30"/>
      <c r="G12" s="11" t="s">
        <v>25</v>
      </c>
      <c r="H12" s="11" t="s">
        <v>26</v>
      </c>
      <c r="I12" s="30"/>
      <c r="J12" s="30"/>
      <c r="K12" s="30"/>
      <c r="L12" s="30"/>
      <c r="M12" s="30"/>
      <c r="N12" s="30"/>
      <c r="O12" s="32"/>
      <c r="P12" s="5"/>
    </row>
    <row r="13" spans="1:16" s="1" customFormat="1">
      <c r="A13" s="12"/>
      <c r="B13" s="13" t="str">
        <f>'1'!B13</f>
        <v>DESARROLLO SUSTENTABLE</v>
      </c>
      <c r="C13" s="14" t="str">
        <f>'1'!C13</f>
        <v>1°</v>
      </c>
      <c r="D13" s="14" t="str">
        <f>'1'!D13</f>
        <v>I</v>
      </c>
      <c r="E13" s="14" t="str">
        <f>'1'!E13</f>
        <v>IEME</v>
      </c>
      <c r="F13" s="14">
        <f>'1'!F13</f>
        <v>18</v>
      </c>
      <c r="G13" s="14">
        <v>16</v>
      </c>
      <c r="H13" s="14">
        <v>0</v>
      </c>
      <c r="I13" s="18">
        <v>0</v>
      </c>
      <c r="J13" s="14">
        <f t="shared" ref="J13:J27" si="0">(F13-SUM(G13:H13))-L13</f>
        <v>2</v>
      </c>
      <c r="K13" s="18">
        <v>0</v>
      </c>
      <c r="L13" s="14"/>
      <c r="M13" s="18">
        <f t="shared" ref="M13:M27" si="1">L13/F13</f>
        <v>0</v>
      </c>
      <c r="N13" s="14">
        <v>80</v>
      </c>
      <c r="O13" s="19">
        <v>0.89</v>
      </c>
      <c r="P13" s="12"/>
    </row>
    <row r="14" spans="1:16" s="1" customFormat="1">
      <c r="A14" s="12"/>
      <c r="B14" s="13" t="str">
        <f>'1'!B14</f>
        <v>ALGEBRA LINEAL</v>
      </c>
      <c r="C14" s="14" t="str">
        <f>'1'!C14</f>
        <v>1°</v>
      </c>
      <c r="D14" s="14" t="str">
        <f>'1'!D14</f>
        <v>III</v>
      </c>
      <c r="E14" s="14" t="str">
        <f>'1'!E14</f>
        <v>IGEM</v>
      </c>
      <c r="F14" s="14">
        <f>'1'!F14</f>
        <v>17</v>
      </c>
      <c r="G14" s="14">
        <v>17</v>
      </c>
      <c r="H14" s="14">
        <v>0</v>
      </c>
      <c r="I14" s="18">
        <v>0</v>
      </c>
      <c r="J14" s="14">
        <f t="shared" si="0"/>
        <v>0</v>
      </c>
      <c r="K14" s="18">
        <f t="shared" ref="K14:K27" si="2">J14/F14</f>
        <v>0</v>
      </c>
      <c r="L14" s="14"/>
      <c r="M14" s="18">
        <f t="shared" si="1"/>
        <v>0</v>
      </c>
      <c r="N14" s="14">
        <v>82</v>
      </c>
      <c r="O14" s="19">
        <v>1</v>
      </c>
      <c r="P14" s="12"/>
    </row>
    <row r="15" spans="1:16" s="1" customFormat="1">
      <c r="A15" s="12"/>
      <c r="B15" s="13" t="str">
        <f>'1'!B15</f>
        <v>TALLER DE ÉTICA</v>
      </c>
      <c r="C15" s="14" t="str">
        <f>'1'!C15</f>
        <v>1°</v>
      </c>
      <c r="D15" s="14" t="str">
        <f>'1'!D15</f>
        <v>I</v>
      </c>
      <c r="E15" s="14" t="str">
        <f>'1'!E15</f>
        <v>IEME</v>
      </c>
      <c r="F15" s="14">
        <f>'1'!F15</f>
        <v>18</v>
      </c>
      <c r="G15" s="14">
        <v>16</v>
      </c>
      <c r="H15" s="14">
        <v>0</v>
      </c>
      <c r="I15" s="18">
        <v>0</v>
      </c>
      <c r="J15" s="14">
        <f t="shared" ref="J15:J16" si="3">(F15-SUM(G15:H15))-L15</f>
        <v>2</v>
      </c>
      <c r="K15" s="18">
        <v>0</v>
      </c>
      <c r="L15" s="14"/>
      <c r="M15" s="18">
        <f t="shared" si="1"/>
        <v>0</v>
      </c>
      <c r="N15" s="14">
        <v>80</v>
      </c>
      <c r="O15" s="19">
        <v>0.89</v>
      </c>
      <c r="P15" s="12"/>
    </row>
    <row r="16" spans="1:16" s="1" customFormat="1">
      <c r="A16" s="12"/>
      <c r="B16" s="13" t="str">
        <f>'1'!B16</f>
        <v>FUNDAMENTOS DE FÍSICA</v>
      </c>
      <c r="C16" s="14" t="str">
        <f>'1'!C16</f>
        <v>1°</v>
      </c>
      <c r="D16" s="14" t="str">
        <f>'1'!D16</f>
        <v>I</v>
      </c>
      <c r="E16" s="14" t="str">
        <f>'1'!E16</f>
        <v>IGEM</v>
      </c>
      <c r="F16" s="14">
        <f>'1'!F16</f>
        <v>37</v>
      </c>
      <c r="G16" s="14">
        <v>37</v>
      </c>
      <c r="H16" s="14">
        <v>0</v>
      </c>
      <c r="I16" s="18">
        <v>0</v>
      </c>
      <c r="J16" s="14">
        <f t="shared" si="3"/>
        <v>0</v>
      </c>
      <c r="K16" s="18">
        <f t="shared" si="2"/>
        <v>0</v>
      </c>
      <c r="L16" s="14"/>
      <c r="M16" s="18">
        <f t="shared" si="1"/>
        <v>0</v>
      </c>
      <c r="N16" s="14">
        <v>88.5</v>
      </c>
      <c r="O16" s="19">
        <v>1</v>
      </c>
      <c r="P16" s="12"/>
    </row>
    <row r="17" spans="1:16" s="1" customFormat="1">
      <c r="A17" s="12"/>
      <c r="B17" s="13"/>
      <c r="C17" s="14"/>
      <c r="D17" s="14"/>
      <c r="E17" s="14"/>
      <c r="F17" s="14"/>
      <c r="G17" s="14"/>
      <c r="H17" s="14"/>
      <c r="I17" s="18"/>
      <c r="J17" s="14"/>
      <c r="K17" s="18"/>
      <c r="L17" s="14"/>
      <c r="M17" s="18"/>
      <c r="N17" s="14"/>
      <c r="O17" s="19"/>
      <c r="P17" s="12"/>
    </row>
    <row r="18" spans="1:16" s="1" customFormat="1">
      <c r="A18" s="12"/>
      <c r="B18" s="13"/>
      <c r="C18" s="14"/>
      <c r="D18" s="14"/>
      <c r="E18" s="14"/>
      <c r="F18" s="14"/>
      <c r="G18" s="14"/>
      <c r="H18" s="14"/>
      <c r="I18" s="18"/>
      <c r="J18" s="14"/>
      <c r="K18" s="18"/>
      <c r="L18" s="14"/>
      <c r="M18" s="18"/>
      <c r="N18" s="14"/>
      <c r="O18" s="19"/>
      <c r="P18" s="12"/>
    </row>
    <row r="19" spans="1:16" s="1" customFormat="1">
      <c r="A19" s="12"/>
      <c r="B19" s="13"/>
      <c r="C19" s="14"/>
      <c r="D19" s="14"/>
      <c r="E19" s="14"/>
      <c r="F19" s="14"/>
      <c r="G19" s="14"/>
      <c r="H19" s="14"/>
      <c r="I19" s="18"/>
      <c r="J19" s="14"/>
      <c r="K19" s="18"/>
      <c r="L19" s="14"/>
      <c r="M19" s="18"/>
      <c r="N19" s="14"/>
      <c r="O19" s="19"/>
      <c r="P19" s="12"/>
    </row>
    <row r="20" spans="1:16" s="1" customFormat="1">
      <c r="A20" s="12"/>
      <c r="B20" s="13"/>
      <c r="C20" s="14"/>
      <c r="D20" s="14"/>
      <c r="E20" s="14"/>
      <c r="F20" s="14"/>
      <c r="G20" s="14"/>
      <c r="H20" s="14"/>
      <c r="I20" s="18"/>
      <c r="J20" s="14"/>
      <c r="K20" s="18"/>
      <c r="L20" s="14"/>
      <c r="M20" s="18"/>
      <c r="N20" s="14"/>
      <c r="O20" s="19"/>
      <c r="P20" s="12"/>
    </row>
    <row r="21" spans="1:16" s="1" customFormat="1">
      <c r="A21" s="12"/>
      <c r="B21" s="13"/>
      <c r="C21" s="14"/>
      <c r="D21" s="14"/>
      <c r="E21" s="14"/>
      <c r="F21" s="14"/>
      <c r="G21" s="14"/>
      <c r="H21" s="14"/>
      <c r="I21" s="18"/>
      <c r="J21" s="14"/>
      <c r="K21" s="18"/>
      <c r="L21" s="14"/>
      <c r="M21" s="18"/>
      <c r="N21" s="14"/>
      <c r="O21" s="19"/>
      <c r="P21" s="12"/>
    </row>
    <row r="22" spans="1:16" s="1" customFormat="1">
      <c r="A22" s="12"/>
      <c r="B22" s="13"/>
      <c r="C22" s="14"/>
      <c r="D22" s="14"/>
      <c r="E22" s="14"/>
      <c r="F22" s="14"/>
      <c r="G22" s="14"/>
      <c r="H22" s="14"/>
      <c r="I22" s="18"/>
      <c r="J22" s="14"/>
      <c r="K22" s="18"/>
      <c r="L22" s="14"/>
      <c r="M22" s="18"/>
      <c r="N22" s="14"/>
      <c r="O22" s="19"/>
      <c r="P22" s="12"/>
    </row>
    <row r="23" spans="1:16" s="1" customFormat="1">
      <c r="A23" s="12"/>
      <c r="B23" s="13"/>
      <c r="C23" s="14"/>
      <c r="D23" s="14"/>
      <c r="E23" s="14"/>
      <c r="F23" s="14"/>
      <c r="G23" s="14"/>
      <c r="H23" s="14"/>
      <c r="I23" s="18"/>
      <c r="J23" s="14"/>
      <c r="K23" s="18"/>
      <c r="L23" s="14"/>
      <c r="M23" s="18"/>
      <c r="N23" s="14"/>
      <c r="O23" s="19"/>
      <c r="P23" s="12"/>
    </row>
    <row r="24" spans="1:16" s="1" customFormat="1">
      <c r="A24" s="12"/>
      <c r="B24" s="13"/>
      <c r="C24" s="14"/>
      <c r="D24" s="14"/>
      <c r="E24" s="14"/>
      <c r="F24" s="14"/>
      <c r="G24" s="14"/>
      <c r="H24" s="14"/>
      <c r="I24" s="18"/>
      <c r="J24" s="14"/>
      <c r="K24" s="18"/>
      <c r="L24" s="14"/>
      <c r="M24" s="18"/>
      <c r="N24" s="14"/>
      <c r="O24" s="19"/>
      <c r="P24" s="12"/>
    </row>
    <row r="25" spans="1:16" s="1" customFormat="1">
      <c r="A25" s="12"/>
      <c r="B25" s="13"/>
      <c r="C25" s="14"/>
      <c r="D25" s="14"/>
      <c r="E25" s="14"/>
      <c r="F25" s="14"/>
      <c r="G25" s="14"/>
      <c r="H25" s="14"/>
      <c r="I25" s="18"/>
      <c r="J25" s="14"/>
      <c r="K25" s="18"/>
      <c r="L25" s="14"/>
      <c r="M25" s="18"/>
      <c r="N25" s="14"/>
      <c r="O25" s="19"/>
      <c r="P25" s="12"/>
    </row>
    <row r="26" spans="1:16" s="1" customFormat="1" ht="16.5" customHeight="1">
      <c r="A26" s="12"/>
      <c r="B26" s="13"/>
      <c r="C26" s="14"/>
      <c r="D26" s="14"/>
      <c r="E26" s="14"/>
      <c r="F26" s="14"/>
      <c r="G26" s="14"/>
      <c r="H26" s="14"/>
      <c r="I26" s="18"/>
      <c r="J26" s="14"/>
      <c r="K26" s="18"/>
      <c r="L26" s="14"/>
      <c r="M26" s="18"/>
      <c r="N26" s="14"/>
      <c r="O26" s="19"/>
      <c r="P26" s="12"/>
    </row>
    <row r="27" spans="1:16">
      <c r="A27" s="5"/>
      <c r="B27" s="15" t="s">
        <v>34</v>
      </c>
      <c r="C27" s="16" t="s">
        <v>35</v>
      </c>
      <c r="D27" s="16" t="s">
        <v>35</v>
      </c>
      <c r="E27" s="16" t="s">
        <v>35</v>
      </c>
      <c r="F27" s="16">
        <f>SUM(F13:F26)</f>
        <v>90</v>
      </c>
      <c r="G27" s="16">
        <f>SUM(G13:G26)</f>
        <v>86</v>
      </c>
      <c r="H27" s="16">
        <f>SUM(H13:H26)</f>
        <v>0</v>
      </c>
      <c r="I27" s="20">
        <f>SUM(G27:H27)/F27</f>
        <v>0.9555555555555556</v>
      </c>
      <c r="J27" s="16">
        <f t="shared" si="0"/>
        <v>4</v>
      </c>
      <c r="K27" s="20">
        <f t="shared" si="2"/>
        <v>4.4444444444444446E-2</v>
      </c>
      <c r="L27" s="16">
        <f>SUM(L13:L26)</f>
        <v>0</v>
      </c>
      <c r="M27" s="20">
        <f t="shared" si="1"/>
        <v>0</v>
      </c>
      <c r="N27" s="16">
        <f>AVERAGE(N13:N26)</f>
        <v>82.625</v>
      </c>
      <c r="O27" s="21">
        <f>AVERAGE(O13:O26)</f>
        <v>0.94500000000000006</v>
      </c>
      <c r="P27" s="5"/>
    </row>
    <row r="28" spans="1:16">
      <c r="A28" s="5"/>
      <c r="P28" s="5"/>
    </row>
    <row r="29" spans="1:16" ht="120" customHeight="1">
      <c r="A29" s="5"/>
      <c r="B29" s="25" t="s">
        <v>36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</mergeCells>
  <printOptions horizontalCentered="1"/>
  <pageMargins left="0.31496062992126" right="0.31496062992126" top="0.35433070866141703" bottom="1.0629921259842501" header="0.31496062992126" footer="0.31496062992126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zoomScaleNormal="100" zoomScalePageLayoutView="70" workbookViewId="0">
      <selection activeCell="L22" sqref="L22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4" width="5.5703125" style="2" customWidth="1"/>
    <col min="5" max="5" width="21.85546875" style="2" customWidth="1"/>
    <col min="6" max="6" width="9.42578125" style="2" customWidth="1"/>
    <col min="7" max="13" width="7.5703125" style="2" customWidth="1"/>
    <col min="14" max="15" width="11.42578125" style="2"/>
    <col min="16" max="16" width="1.7109375" style="2" customWidth="1"/>
    <col min="17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81" customHeight="1">
      <c r="A2" s="3"/>
      <c r="B2" s="33" t="s">
        <v>40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"/>
    </row>
    <row r="3" spans="1:16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spans="1:16">
      <c r="A4" s="5"/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5"/>
    </row>
    <row r="5" spans="1:16">
      <c r="A5" s="5"/>
      <c r="B5" s="36" t="s">
        <v>38</v>
      </c>
      <c r="C5" s="36"/>
      <c r="D5" s="36"/>
      <c r="E5" s="36"/>
      <c r="F5" s="37" t="str">
        <f>'1'!F5</f>
        <v>CIENCIAS BÁSICAS</v>
      </c>
      <c r="G5" s="37"/>
      <c r="H5" s="37"/>
      <c r="I5" s="37"/>
      <c r="J5" s="17"/>
      <c r="K5" s="17"/>
      <c r="L5" s="17"/>
      <c r="M5" s="17"/>
      <c r="N5" s="17"/>
      <c r="O5" s="17"/>
      <c r="P5" s="5"/>
    </row>
    <row r="6" spans="1:1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spans="1:16">
      <c r="A7" s="5"/>
      <c r="B7" s="7" t="s">
        <v>4</v>
      </c>
      <c r="C7" s="23">
        <v>3</v>
      </c>
      <c r="D7" s="23"/>
      <c r="E7" s="8" t="s">
        <v>6</v>
      </c>
      <c r="F7" s="9">
        <f>'1'!F7</f>
        <v>3</v>
      </c>
      <c r="H7" s="7" t="s">
        <v>7</v>
      </c>
      <c r="I7" s="9">
        <f>'1'!I7</f>
        <v>4</v>
      </c>
      <c r="J7" s="38" t="s">
        <v>8</v>
      </c>
      <c r="K7" s="38"/>
      <c r="L7" s="38"/>
      <c r="M7" s="23" t="str">
        <f>'1'!M7</f>
        <v>Ago - Dic 25</v>
      </c>
      <c r="N7" s="23"/>
      <c r="O7" s="23"/>
      <c r="P7" s="5"/>
    </row>
    <row r="8" spans="1:16">
      <c r="A8" s="5"/>
      <c r="P8" s="5"/>
    </row>
    <row r="9" spans="1:16">
      <c r="A9" s="5"/>
      <c r="B9" s="7" t="s">
        <v>10</v>
      </c>
      <c r="C9" s="23" t="str">
        <f>'1'!C9</f>
        <v>GREGORIO CRUZ PASCUAL</v>
      </c>
      <c r="D9" s="23"/>
      <c r="E9" s="23"/>
      <c r="F9" s="23"/>
      <c r="G9" s="23"/>
      <c r="H9" s="23"/>
      <c r="I9" s="23"/>
      <c r="J9" s="23"/>
      <c r="K9" s="23"/>
      <c r="L9" s="23"/>
      <c r="M9" s="23"/>
      <c r="P9" s="5"/>
    </row>
    <row r="10" spans="1:16">
      <c r="A10" s="5"/>
      <c r="C10" s="10"/>
      <c r="D10" s="10"/>
      <c r="F10" s="10"/>
      <c r="G10" s="10"/>
      <c r="H10" s="10"/>
      <c r="I10" s="10"/>
      <c r="J10" s="10"/>
      <c r="K10" s="10"/>
      <c r="L10" s="10"/>
      <c r="P10" s="5"/>
    </row>
    <row r="11" spans="1:16">
      <c r="A11" s="5"/>
      <c r="B11" s="26" t="s">
        <v>12</v>
      </c>
      <c r="C11" s="28" t="s">
        <v>13</v>
      </c>
      <c r="D11" s="28" t="s">
        <v>14</v>
      </c>
      <c r="E11" s="24" t="s">
        <v>15</v>
      </c>
      <c r="F11" s="24" t="s">
        <v>16</v>
      </c>
      <c r="G11" s="24" t="s">
        <v>17</v>
      </c>
      <c r="H11" s="24"/>
      <c r="I11" s="24" t="s">
        <v>18</v>
      </c>
      <c r="J11" s="24" t="s">
        <v>19</v>
      </c>
      <c r="K11" s="24" t="s">
        <v>20</v>
      </c>
      <c r="L11" s="24" t="s">
        <v>21</v>
      </c>
      <c r="M11" s="24" t="s">
        <v>22</v>
      </c>
      <c r="N11" s="24" t="s">
        <v>23</v>
      </c>
      <c r="O11" s="31" t="s">
        <v>24</v>
      </c>
      <c r="P11" s="5"/>
    </row>
    <row r="12" spans="1:16">
      <c r="A12" s="5"/>
      <c r="B12" s="27"/>
      <c r="C12" s="29"/>
      <c r="D12" s="29"/>
      <c r="E12" s="30"/>
      <c r="F12" s="30"/>
      <c r="G12" s="11" t="s">
        <v>25</v>
      </c>
      <c r="H12" s="11" t="s">
        <v>26</v>
      </c>
      <c r="I12" s="30"/>
      <c r="J12" s="30"/>
      <c r="K12" s="30"/>
      <c r="L12" s="30"/>
      <c r="M12" s="30"/>
      <c r="N12" s="30"/>
      <c r="O12" s="32"/>
      <c r="P12" s="5"/>
    </row>
    <row r="13" spans="1:16" s="1" customFormat="1">
      <c r="A13" s="12"/>
      <c r="B13" s="13" t="str">
        <f>'1'!B13</f>
        <v>DESARROLLO SUSTENTABLE</v>
      </c>
      <c r="C13" s="14" t="s">
        <v>43</v>
      </c>
      <c r="D13" s="14" t="str">
        <f>'1'!D13</f>
        <v>I</v>
      </c>
      <c r="E13" s="14" t="str">
        <f>'1'!E13</f>
        <v>IEME</v>
      </c>
      <c r="F13" s="14">
        <f>'1'!F13</f>
        <v>18</v>
      </c>
      <c r="G13" s="14">
        <v>13</v>
      </c>
      <c r="H13" s="14">
        <v>0</v>
      </c>
      <c r="I13" s="18"/>
      <c r="J13" s="14">
        <v>5</v>
      </c>
      <c r="K13" s="18"/>
      <c r="L13" s="14"/>
      <c r="M13" s="18">
        <f t="shared" ref="M13:M27" si="0">L13/F13</f>
        <v>0</v>
      </c>
      <c r="N13" s="39">
        <v>0.65</v>
      </c>
      <c r="O13" s="19">
        <v>0.72</v>
      </c>
      <c r="P13" s="12"/>
    </row>
    <row r="14" spans="1:16" s="1" customFormat="1">
      <c r="A14" s="12"/>
      <c r="B14" s="13" t="str">
        <f>'1'!B14</f>
        <v>ALGEBRA LINEAL</v>
      </c>
      <c r="C14" s="14" t="s">
        <v>43</v>
      </c>
      <c r="D14" s="14" t="str">
        <f>'1'!D14</f>
        <v>III</v>
      </c>
      <c r="E14" s="14" t="str">
        <f>'1'!E14</f>
        <v>IGEM</v>
      </c>
      <c r="F14" s="14">
        <f>'1'!F14</f>
        <v>17</v>
      </c>
      <c r="G14" s="14">
        <v>7</v>
      </c>
      <c r="H14" s="14">
        <v>0</v>
      </c>
      <c r="I14" s="18"/>
      <c r="J14" s="14">
        <f t="shared" ref="J13:J27" si="1">(F14-SUM(G14:H14))-L14</f>
        <v>10</v>
      </c>
      <c r="K14" s="18"/>
      <c r="L14" s="14"/>
      <c r="M14" s="18">
        <f t="shared" si="0"/>
        <v>0</v>
      </c>
      <c r="N14" s="39">
        <v>0.39</v>
      </c>
      <c r="O14" s="19">
        <v>0.41</v>
      </c>
      <c r="P14" s="12"/>
    </row>
    <row r="15" spans="1:16" s="1" customFormat="1">
      <c r="A15" s="12"/>
      <c r="B15" s="13" t="str">
        <f>'1'!B15</f>
        <v>TALLER DE ÉTICA</v>
      </c>
      <c r="C15" s="14" t="s">
        <v>43</v>
      </c>
      <c r="D15" s="14" t="str">
        <f>'1'!D15</f>
        <v>I</v>
      </c>
      <c r="E15" s="14" t="str">
        <f>'1'!E15</f>
        <v>IEME</v>
      </c>
      <c r="F15" s="14">
        <f>'1'!F15</f>
        <v>18</v>
      </c>
      <c r="G15" s="14">
        <v>13</v>
      </c>
      <c r="H15" s="14">
        <v>0</v>
      </c>
      <c r="I15" s="18"/>
      <c r="J15" s="14">
        <f t="shared" ref="J15:J26" si="2">(F15-SUM(G15:H15))-L15</f>
        <v>5</v>
      </c>
      <c r="K15" s="18"/>
      <c r="L15" s="14"/>
      <c r="M15" s="18">
        <f t="shared" si="0"/>
        <v>0</v>
      </c>
      <c r="N15" s="14">
        <v>65</v>
      </c>
      <c r="O15" s="19">
        <v>0.75</v>
      </c>
      <c r="P15" s="12"/>
    </row>
    <row r="16" spans="1:16" s="1" customFormat="1">
      <c r="A16" s="12"/>
      <c r="B16" s="13" t="str">
        <f>'1'!B16</f>
        <v>FUNDAMENTOS DE FÍSICA</v>
      </c>
      <c r="C16" s="14" t="s">
        <v>43</v>
      </c>
      <c r="D16" s="14" t="str">
        <f>'1'!D16</f>
        <v>I</v>
      </c>
      <c r="E16" s="14" t="str">
        <f>'1'!E16</f>
        <v>IGEM</v>
      </c>
      <c r="F16" s="14">
        <f>'1'!F16</f>
        <v>37</v>
      </c>
      <c r="G16" s="14">
        <v>37</v>
      </c>
      <c r="H16" s="14">
        <v>0</v>
      </c>
      <c r="I16" s="18"/>
      <c r="J16" s="14">
        <f t="shared" si="2"/>
        <v>0</v>
      </c>
      <c r="K16" s="18"/>
      <c r="L16" s="14"/>
      <c r="M16" s="18">
        <f t="shared" si="0"/>
        <v>0</v>
      </c>
      <c r="N16" s="39">
        <v>0.91</v>
      </c>
      <c r="O16" s="19">
        <v>1</v>
      </c>
      <c r="P16" s="12"/>
    </row>
    <row r="17" spans="1:16" s="1" customFormat="1">
      <c r="A17" s="12"/>
      <c r="B17" s="13">
        <f>'1'!B17</f>
        <v>0</v>
      </c>
      <c r="C17" s="14">
        <f>'1'!C17</f>
        <v>0</v>
      </c>
      <c r="D17" s="14">
        <f>'1'!D17</f>
        <v>0</v>
      </c>
      <c r="E17" s="14">
        <f>'1'!E17</f>
        <v>0</v>
      </c>
      <c r="F17" s="14">
        <f>'1'!F17</f>
        <v>0</v>
      </c>
      <c r="G17" s="14"/>
      <c r="H17" s="14">
        <v>0</v>
      </c>
      <c r="I17" s="18"/>
      <c r="J17" s="14">
        <f t="shared" si="2"/>
        <v>0</v>
      </c>
      <c r="K17" s="18"/>
      <c r="L17" s="14"/>
      <c r="M17" s="18"/>
      <c r="N17" s="14"/>
      <c r="O17" s="19"/>
      <c r="P17" s="12"/>
    </row>
    <row r="18" spans="1:16" s="1" customFormat="1">
      <c r="A18" s="12"/>
      <c r="B18" s="13">
        <f>'1'!B18</f>
        <v>0</v>
      </c>
      <c r="C18" s="14">
        <f>'1'!C18</f>
        <v>0</v>
      </c>
      <c r="D18" s="14">
        <f>'1'!D18</f>
        <v>0</v>
      </c>
      <c r="E18" s="14">
        <f>'1'!E18</f>
        <v>0</v>
      </c>
      <c r="F18" s="14">
        <f>'1'!F18</f>
        <v>0</v>
      </c>
      <c r="G18" s="14"/>
      <c r="H18" s="14">
        <v>0</v>
      </c>
      <c r="I18" s="18"/>
      <c r="J18" s="14">
        <f t="shared" si="2"/>
        <v>0</v>
      </c>
      <c r="K18" s="18"/>
      <c r="L18" s="14"/>
      <c r="M18" s="18"/>
      <c r="N18" s="14"/>
      <c r="O18" s="19"/>
      <c r="P18" s="12"/>
    </row>
    <row r="19" spans="1:16" s="1" customFormat="1">
      <c r="A19" s="12"/>
      <c r="B19" s="13">
        <f>'1'!B19</f>
        <v>0</v>
      </c>
      <c r="C19" s="14">
        <f>'1'!C19</f>
        <v>0</v>
      </c>
      <c r="D19" s="14">
        <f>'1'!D19</f>
        <v>0</v>
      </c>
      <c r="E19" s="14">
        <f>'1'!E19</f>
        <v>0</v>
      </c>
      <c r="F19" s="14">
        <f>'1'!F19</f>
        <v>0</v>
      </c>
      <c r="G19" s="14"/>
      <c r="H19" s="14">
        <v>0</v>
      </c>
      <c r="I19" s="18"/>
      <c r="J19" s="14">
        <f t="shared" si="2"/>
        <v>0</v>
      </c>
      <c r="K19" s="18"/>
      <c r="L19" s="14"/>
      <c r="M19" s="18"/>
      <c r="N19" s="14"/>
      <c r="O19" s="19"/>
      <c r="P19" s="12"/>
    </row>
    <row r="20" spans="1:16" s="1" customFormat="1">
      <c r="A20" s="12"/>
      <c r="B20" s="13">
        <f>'1'!B20</f>
        <v>0</v>
      </c>
      <c r="C20" s="14">
        <f>'1'!C20</f>
        <v>0</v>
      </c>
      <c r="D20" s="14">
        <f>'1'!D20</f>
        <v>0</v>
      </c>
      <c r="E20" s="14">
        <f>'1'!E20</f>
        <v>0</v>
      </c>
      <c r="F20" s="14">
        <f>'1'!F20</f>
        <v>0</v>
      </c>
      <c r="G20" s="14"/>
      <c r="H20" s="14">
        <v>0</v>
      </c>
      <c r="I20" s="18"/>
      <c r="J20" s="14">
        <f t="shared" si="2"/>
        <v>0</v>
      </c>
      <c r="K20" s="18"/>
      <c r="L20" s="14"/>
      <c r="M20" s="18"/>
      <c r="N20" s="14"/>
      <c r="O20" s="19"/>
      <c r="P20" s="12"/>
    </row>
    <row r="21" spans="1:16" s="1" customFormat="1">
      <c r="A21" s="12"/>
      <c r="B21" s="13">
        <f>'1'!B21</f>
        <v>0</v>
      </c>
      <c r="C21" s="14">
        <f>'1'!C21</f>
        <v>0</v>
      </c>
      <c r="D21" s="14">
        <f>'1'!D21</f>
        <v>0</v>
      </c>
      <c r="E21" s="14">
        <f>'1'!E21</f>
        <v>0</v>
      </c>
      <c r="F21" s="14">
        <f>'1'!F21</f>
        <v>0</v>
      </c>
      <c r="G21" s="14"/>
      <c r="H21" s="14">
        <v>0</v>
      </c>
      <c r="I21" s="18"/>
      <c r="J21" s="14">
        <f t="shared" si="2"/>
        <v>0</v>
      </c>
      <c r="K21" s="18"/>
      <c r="L21" s="14"/>
      <c r="M21" s="18"/>
      <c r="N21" s="14"/>
      <c r="O21" s="19"/>
      <c r="P21" s="12"/>
    </row>
    <row r="22" spans="1:16" s="1" customFormat="1">
      <c r="A22" s="12"/>
      <c r="B22" s="13">
        <f>'1'!B22</f>
        <v>0</v>
      </c>
      <c r="C22" s="14">
        <f>'1'!C22</f>
        <v>0</v>
      </c>
      <c r="D22" s="14">
        <f>'1'!D22</f>
        <v>0</v>
      </c>
      <c r="E22" s="14">
        <f>'1'!E22</f>
        <v>0</v>
      </c>
      <c r="F22" s="14">
        <f>'1'!F22</f>
        <v>0</v>
      </c>
      <c r="G22" s="14"/>
      <c r="H22" s="14">
        <v>0</v>
      </c>
      <c r="I22" s="18"/>
      <c r="J22" s="14">
        <f t="shared" si="2"/>
        <v>0</v>
      </c>
      <c r="K22" s="18"/>
      <c r="L22" s="14"/>
      <c r="M22" s="18"/>
      <c r="N22" s="14"/>
      <c r="O22" s="19"/>
      <c r="P22" s="12"/>
    </row>
    <row r="23" spans="1:16" s="1" customFormat="1">
      <c r="A23" s="12"/>
      <c r="B23" s="13">
        <f>'1'!B23</f>
        <v>0</v>
      </c>
      <c r="C23" s="14">
        <f>'1'!C23</f>
        <v>0</v>
      </c>
      <c r="D23" s="14">
        <f>'1'!D23</f>
        <v>0</v>
      </c>
      <c r="E23" s="14">
        <f>'1'!E23</f>
        <v>0</v>
      </c>
      <c r="F23" s="14">
        <f>'1'!F23</f>
        <v>0</v>
      </c>
      <c r="G23" s="14"/>
      <c r="H23" s="14">
        <v>0</v>
      </c>
      <c r="I23" s="18"/>
      <c r="J23" s="14">
        <f t="shared" si="2"/>
        <v>0</v>
      </c>
      <c r="K23" s="18"/>
      <c r="L23" s="14"/>
      <c r="M23" s="18"/>
      <c r="N23" s="14"/>
      <c r="O23" s="19"/>
      <c r="P23" s="12"/>
    </row>
    <row r="24" spans="1:16" s="1" customFormat="1">
      <c r="A24" s="12"/>
      <c r="B24" s="13">
        <f>'1'!B24</f>
        <v>0</v>
      </c>
      <c r="C24" s="14">
        <f>'1'!C24</f>
        <v>0</v>
      </c>
      <c r="D24" s="14">
        <f>'1'!D24</f>
        <v>0</v>
      </c>
      <c r="E24" s="14">
        <f>'1'!E24</f>
        <v>0</v>
      </c>
      <c r="F24" s="14">
        <f>'1'!F24</f>
        <v>0</v>
      </c>
      <c r="G24" s="14"/>
      <c r="H24" s="14">
        <v>0</v>
      </c>
      <c r="I24" s="18"/>
      <c r="J24" s="14">
        <f t="shared" si="2"/>
        <v>0</v>
      </c>
      <c r="K24" s="18"/>
      <c r="L24" s="14"/>
      <c r="M24" s="18"/>
      <c r="N24" s="14"/>
      <c r="O24" s="19"/>
      <c r="P24" s="12"/>
    </row>
    <row r="25" spans="1:16" s="1" customFormat="1">
      <c r="A25" s="12"/>
      <c r="B25" s="13">
        <f>'1'!B25</f>
        <v>0</v>
      </c>
      <c r="C25" s="14">
        <f>'1'!C25</f>
        <v>0</v>
      </c>
      <c r="D25" s="14">
        <f>'1'!D25</f>
        <v>0</v>
      </c>
      <c r="E25" s="14">
        <f>'1'!E25</f>
        <v>0</v>
      </c>
      <c r="F25" s="14">
        <f>'1'!F25</f>
        <v>0</v>
      </c>
      <c r="G25" s="14"/>
      <c r="H25" s="14">
        <v>0</v>
      </c>
      <c r="I25" s="18"/>
      <c r="J25" s="14">
        <f t="shared" si="2"/>
        <v>0</v>
      </c>
      <c r="K25" s="18"/>
      <c r="L25" s="14"/>
      <c r="M25" s="18"/>
      <c r="N25" s="14"/>
      <c r="O25" s="19"/>
      <c r="P25" s="12"/>
    </row>
    <row r="26" spans="1:16" s="1" customFormat="1" ht="16.5" customHeight="1">
      <c r="A26" s="12"/>
      <c r="B26" s="13">
        <f>'1'!B26</f>
        <v>0</v>
      </c>
      <c r="C26" s="14">
        <f>'1'!C26</f>
        <v>0</v>
      </c>
      <c r="D26" s="14">
        <f>'1'!D26</f>
        <v>0</v>
      </c>
      <c r="E26" s="14">
        <f>'1'!E26</f>
        <v>0</v>
      </c>
      <c r="F26" s="14">
        <f>'1'!F26</f>
        <v>0</v>
      </c>
      <c r="G26" s="14"/>
      <c r="H26" s="14">
        <v>0</v>
      </c>
      <c r="I26" s="18"/>
      <c r="J26" s="14">
        <f t="shared" si="2"/>
        <v>0</v>
      </c>
      <c r="K26" s="18"/>
      <c r="L26" s="14"/>
      <c r="M26" s="18"/>
      <c r="N26" s="14"/>
      <c r="O26" s="19"/>
      <c r="P26" s="12"/>
    </row>
    <row r="27" spans="1:16">
      <c r="A27" s="5"/>
      <c r="B27" s="15" t="s">
        <v>34</v>
      </c>
      <c r="C27" s="16" t="s">
        <v>35</v>
      </c>
      <c r="D27" s="16" t="s">
        <v>35</v>
      </c>
      <c r="E27" s="16" t="s">
        <v>35</v>
      </c>
      <c r="F27" s="16">
        <f>SUM(F13:F26)</f>
        <v>90</v>
      </c>
      <c r="G27" s="16">
        <f>SUM(G13:G26)</f>
        <v>70</v>
      </c>
      <c r="H27" s="16">
        <f>SUM(H13:H26)</f>
        <v>0</v>
      </c>
      <c r="I27" s="20">
        <f>SUM(G27:H27)/F27</f>
        <v>0.77777777777777779</v>
      </c>
      <c r="J27" s="16">
        <f t="shared" si="1"/>
        <v>20</v>
      </c>
      <c r="K27" s="20">
        <f t="shared" ref="K13:K27" si="3">J27/F27</f>
        <v>0.22222222222222221</v>
      </c>
      <c r="L27" s="16">
        <f>SUM(L13:L26)</f>
        <v>0</v>
      </c>
      <c r="M27" s="20">
        <f t="shared" si="0"/>
        <v>0</v>
      </c>
      <c r="N27" s="16">
        <f>AVERAGE(N13:N26)</f>
        <v>16.737500000000001</v>
      </c>
      <c r="O27" s="21">
        <f>AVERAGE(O13:O26)</f>
        <v>0.72</v>
      </c>
      <c r="P27" s="5"/>
    </row>
    <row r="28" spans="1:16">
      <c r="A28" s="5"/>
      <c r="P28" s="5"/>
    </row>
    <row r="29" spans="1:16" ht="120" customHeight="1">
      <c r="A29" s="5"/>
      <c r="B29" s="25" t="s">
        <v>36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</mergeCells>
  <printOptions horizontalCentered="1"/>
  <pageMargins left="0.31496062992126" right="0.31496062992126" top="0.35433070866141703" bottom="1.0629921259842501" header="0.31496062992126" footer="0.31496062992126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PageLayoutView="70" workbookViewId="0">
      <selection activeCell="R5" sqref="R5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4" width="5.5703125" style="2" customWidth="1"/>
    <col min="5" max="5" width="21.85546875" style="2" customWidth="1"/>
    <col min="6" max="6" width="9.42578125" style="2" customWidth="1"/>
    <col min="7" max="13" width="7.5703125" style="2" customWidth="1"/>
    <col min="14" max="15" width="11.42578125" style="2"/>
    <col min="16" max="16" width="1.7109375" style="2" customWidth="1"/>
    <col min="17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81.75" customHeight="1">
      <c r="A2" s="3"/>
      <c r="B2" s="33" t="s">
        <v>41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"/>
    </row>
    <row r="3" spans="1:16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spans="1:16">
      <c r="A4" s="5"/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5"/>
    </row>
    <row r="5" spans="1:16">
      <c r="A5" s="5"/>
      <c r="B5" s="36" t="s">
        <v>38</v>
      </c>
      <c r="C5" s="36"/>
      <c r="D5" s="36"/>
      <c r="E5" s="36"/>
      <c r="F5" s="37" t="str">
        <f>'1'!F5</f>
        <v>CIENCIAS BÁSICAS</v>
      </c>
      <c r="G5" s="37"/>
      <c r="H5" s="37"/>
      <c r="I5" s="37"/>
      <c r="J5" s="17"/>
      <c r="K5" s="17"/>
      <c r="L5" s="17"/>
      <c r="M5" s="17"/>
      <c r="N5" s="17"/>
      <c r="O5" s="17"/>
      <c r="P5" s="5"/>
    </row>
    <row r="6" spans="1:1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spans="1:16">
      <c r="A7" s="5"/>
      <c r="B7" s="7" t="s">
        <v>4</v>
      </c>
      <c r="C7" s="23" t="s">
        <v>42</v>
      </c>
      <c r="D7" s="23"/>
      <c r="E7" s="8" t="s">
        <v>6</v>
      </c>
      <c r="F7" s="9">
        <f>'1'!F7</f>
        <v>3</v>
      </c>
      <c r="H7" s="7" t="s">
        <v>7</v>
      </c>
      <c r="I7" s="9">
        <f>'1'!I7</f>
        <v>4</v>
      </c>
      <c r="J7" s="38" t="s">
        <v>8</v>
      </c>
      <c r="K7" s="38"/>
      <c r="L7" s="38"/>
      <c r="M7" s="23" t="str">
        <f>'1'!M7</f>
        <v>Ago - Dic 25</v>
      </c>
      <c r="N7" s="23"/>
      <c r="O7" s="23"/>
      <c r="P7" s="5"/>
    </row>
    <row r="8" spans="1:16">
      <c r="A8" s="5"/>
      <c r="P8" s="5"/>
    </row>
    <row r="9" spans="1:16">
      <c r="A9" s="5"/>
      <c r="B9" s="7" t="s">
        <v>10</v>
      </c>
      <c r="C9" s="23" t="str">
        <f>'1'!C9</f>
        <v>GREGORIO CRUZ PASCUAL</v>
      </c>
      <c r="D9" s="23"/>
      <c r="E9" s="23"/>
      <c r="F9" s="23"/>
      <c r="G9" s="23"/>
      <c r="H9" s="23"/>
      <c r="I9" s="23"/>
      <c r="J9" s="23"/>
      <c r="K9" s="23"/>
      <c r="L9" s="23"/>
      <c r="M9" s="23"/>
      <c r="P9" s="5"/>
    </row>
    <row r="10" spans="1:16">
      <c r="A10" s="5"/>
      <c r="C10" s="10"/>
      <c r="D10" s="10"/>
      <c r="F10" s="10"/>
      <c r="G10" s="10"/>
      <c r="H10" s="10"/>
      <c r="I10" s="10"/>
      <c r="J10" s="10"/>
      <c r="K10" s="10"/>
      <c r="L10" s="10"/>
      <c r="P10" s="5"/>
    </row>
    <row r="11" spans="1:16">
      <c r="A11" s="5"/>
      <c r="B11" s="26" t="s">
        <v>12</v>
      </c>
      <c r="C11" s="28" t="s">
        <v>13</v>
      </c>
      <c r="D11" s="28" t="s">
        <v>14</v>
      </c>
      <c r="E11" s="24" t="s">
        <v>15</v>
      </c>
      <c r="F11" s="24" t="s">
        <v>16</v>
      </c>
      <c r="G11" s="24" t="s">
        <v>17</v>
      </c>
      <c r="H11" s="24"/>
      <c r="I11" s="24" t="s">
        <v>18</v>
      </c>
      <c r="J11" s="24" t="s">
        <v>19</v>
      </c>
      <c r="K11" s="24" t="s">
        <v>20</v>
      </c>
      <c r="L11" s="24" t="s">
        <v>21</v>
      </c>
      <c r="M11" s="24" t="s">
        <v>22</v>
      </c>
      <c r="N11" s="24" t="s">
        <v>23</v>
      </c>
      <c r="O11" s="31" t="s">
        <v>24</v>
      </c>
      <c r="P11" s="5"/>
    </row>
    <row r="12" spans="1:16">
      <c r="A12" s="5"/>
      <c r="B12" s="27"/>
      <c r="C12" s="29"/>
      <c r="D12" s="29"/>
      <c r="E12" s="30"/>
      <c r="F12" s="30"/>
      <c r="G12" s="11" t="s">
        <v>25</v>
      </c>
      <c r="H12" s="11" t="s">
        <v>26</v>
      </c>
      <c r="I12" s="30"/>
      <c r="J12" s="30"/>
      <c r="K12" s="30"/>
      <c r="L12" s="30"/>
      <c r="M12" s="30"/>
      <c r="N12" s="30"/>
      <c r="O12" s="32"/>
      <c r="P12" s="5"/>
    </row>
    <row r="13" spans="1:16" s="1" customFormat="1">
      <c r="A13" s="12"/>
      <c r="B13" s="13" t="str">
        <f>'1'!B13</f>
        <v>DESARROLLO SUSTENTABLE</v>
      </c>
      <c r="C13" s="14" t="str">
        <f>'1'!C13</f>
        <v>1°</v>
      </c>
      <c r="D13" s="14" t="str">
        <f>'1'!D13</f>
        <v>I</v>
      </c>
      <c r="E13" s="14" t="str">
        <f>'1'!E13</f>
        <v>IEME</v>
      </c>
      <c r="F13" s="14">
        <f>'1'!F13</f>
        <v>18</v>
      </c>
      <c r="G13" s="14"/>
      <c r="H13" s="14">
        <v>0</v>
      </c>
      <c r="I13" s="18">
        <f>(G13+H13)/F13</f>
        <v>0</v>
      </c>
      <c r="J13" s="14">
        <f t="shared" ref="J13:J27" si="0">(F13-SUM(G13:H13))-L13</f>
        <v>18</v>
      </c>
      <c r="K13" s="18">
        <f t="shared" ref="K13:K27" si="1">J13/F13</f>
        <v>1</v>
      </c>
      <c r="L13" s="14"/>
      <c r="M13" s="18">
        <f t="shared" ref="M13:M27" si="2">L13/F13</f>
        <v>0</v>
      </c>
      <c r="N13" s="14"/>
      <c r="O13" s="19"/>
      <c r="P13" s="12"/>
    </row>
    <row r="14" spans="1:16" s="1" customFormat="1">
      <c r="A14" s="12"/>
      <c r="B14" s="13" t="str">
        <f>'1'!B14</f>
        <v>ALGEBRA LINEAL</v>
      </c>
      <c r="C14" s="14" t="str">
        <f>'1'!C14</f>
        <v>1°</v>
      </c>
      <c r="D14" s="14" t="str">
        <f>'1'!D14</f>
        <v>III</v>
      </c>
      <c r="E14" s="14" t="str">
        <f>'1'!E14</f>
        <v>IGEM</v>
      </c>
      <c r="F14" s="14">
        <f>'1'!F14</f>
        <v>17</v>
      </c>
      <c r="G14" s="14"/>
      <c r="H14" s="14">
        <v>0</v>
      </c>
      <c r="I14" s="18">
        <f t="shared" ref="I14:I26" si="3">(G14+H14)/F14</f>
        <v>0</v>
      </c>
      <c r="J14" s="14">
        <f t="shared" si="0"/>
        <v>17</v>
      </c>
      <c r="K14" s="18">
        <f t="shared" si="1"/>
        <v>1</v>
      </c>
      <c r="L14" s="14"/>
      <c r="M14" s="18">
        <f t="shared" si="2"/>
        <v>0</v>
      </c>
      <c r="N14" s="14"/>
      <c r="O14" s="19"/>
      <c r="P14" s="12"/>
    </row>
    <row r="15" spans="1:16" s="1" customFormat="1">
      <c r="A15" s="12"/>
      <c r="B15" s="13" t="str">
        <f>'1'!B15</f>
        <v>TALLER DE ÉTICA</v>
      </c>
      <c r="C15" s="14" t="str">
        <f>'1'!C15</f>
        <v>1°</v>
      </c>
      <c r="D15" s="14" t="str">
        <f>'1'!D15</f>
        <v>I</v>
      </c>
      <c r="E15" s="14" t="str">
        <f>'1'!E15</f>
        <v>IEME</v>
      </c>
      <c r="F15" s="14">
        <f>'1'!F15</f>
        <v>18</v>
      </c>
      <c r="G15" s="14"/>
      <c r="H15" s="14">
        <v>0</v>
      </c>
      <c r="I15" s="18">
        <f t="shared" si="3"/>
        <v>0</v>
      </c>
      <c r="J15" s="14">
        <f t="shared" ref="J15:J26" si="4">(F15-SUM(G15:H15))-L15</f>
        <v>18</v>
      </c>
      <c r="K15" s="18">
        <f t="shared" si="1"/>
        <v>1</v>
      </c>
      <c r="L15" s="14"/>
      <c r="M15" s="18">
        <f t="shared" si="2"/>
        <v>0</v>
      </c>
      <c r="N15" s="14"/>
      <c r="O15" s="19"/>
      <c r="P15" s="12"/>
    </row>
    <row r="16" spans="1:16" s="1" customFormat="1">
      <c r="A16" s="12"/>
      <c r="B16" s="13" t="str">
        <f>'1'!B16</f>
        <v>FUNDAMENTOS DE FÍSICA</v>
      </c>
      <c r="C16" s="14" t="str">
        <f>'1'!C16</f>
        <v>1°</v>
      </c>
      <c r="D16" s="14" t="str">
        <f>'1'!D16</f>
        <v>I</v>
      </c>
      <c r="E16" s="14" t="str">
        <f>'1'!E16</f>
        <v>IGEM</v>
      </c>
      <c r="F16" s="14">
        <f>'1'!F16</f>
        <v>37</v>
      </c>
      <c r="G16" s="14"/>
      <c r="H16" s="14">
        <v>0</v>
      </c>
      <c r="I16" s="18">
        <f t="shared" si="3"/>
        <v>0</v>
      </c>
      <c r="J16" s="14">
        <f t="shared" si="4"/>
        <v>37</v>
      </c>
      <c r="K16" s="18">
        <f t="shared" si="1"/>
        <v>1</v>
      </c>
      <c r="L16" s="14"/>
      <c r="M16" s="18">
        <f t="shared" si="2"/>
        <v>0</v>
      </c>
      <c r="N16" s="14"/>
      <c r="O16" s="19"/>
      <c r="P16" s="12"/>
    </row>
    <row r="17" spans="1:16" s="1" customFormat="1">
      <c r="A17" s="12"/>
      <c r="B17" s="13">
        <f>'1'!B17</f>
        <v>0</v>
      </c>
      <c r="C17" s="14">
        <f>'1'!C17</f>
        <v>0</v>
      </c>
      <c r="D17" s="14">
        <f>'1'!D17</f>
        <v>0</v>
      </c>
      <c r="E17" s="14">
        <f>'1'!E17</f>
        <v>0</v>
      </c>
      <c r="F17" s="14">
        <f>'1'!F17</f>
        <v>0</v>
      </c>
      <c r="G17" s="14"/>
      <c r="H17" s="14">
        <v>0</v>
      </c>
      <c r="I17" s="18" t="e">
        <f t="shared" si="3"/>
        <v>#DIV/0!</v>
      </c>
      <c r="J17" s="14">
        <f t="shared" si="4"/>
        <v>0</v>
      </c>
      <c r="K17" s="18" t="e">
        <f t="shared" si="1"/>
        <v>#DIV/0!</v>
      </c>
      <c r="L17" s="14"/>
      <c r="M17" s="18" t="e">
        <f t="shared" si="2"/>
        <v>#DIV/0!</v>
      </c>
      <c r="N17" s="14"/>
      <c r="O17" s="19"/>
      <c r="P17" s="12"/>
    </row>
    <row r="18" spans="1:16" s="1" customFormat="1">
      <c r="A18" s="12"/>
      <c r="B18" s="13">
        <f>'1'!B18</f>
        <v>0</v>
      </c>
      <c r="C18" s="14">
        <f>'1'!C18</f>
        <v>0</v>
      </c>
      <c r="D18" s="14">
        <f>'1'!D18</f>
        <v>0</v>
      </c>
      <c r="E18" s="14">
        <f>'1'!E18</f>
        <v>0</v>
      </c>
      <c r="F18" s="14">
        <f>'1'!F18</f>
        <v>0</v>
      </c>
      <c r="G18" s="14"/>
      <c r="H18" s="14">
        <v>0</v>
      </c>
      <c r="I18" s="18" t="e">
        <f t="shared" si="3"/>
        <v>#DIV/0!</v>
      </c>
      <c r="J18" s="14">
        <f t="shared" si="4"/>
        <v>0</v>
      </c>
      <c r="K18" s="18" t="e">
        <f t="shared" si="1"/>
        <v>#DIV/0!</v>
      </c>
      <c r="L18" s="14"/>
      <c r="M18" s="18" t="e">
        <f t="shared" si="2"/>
        <v>#DIV/0!</v>
      </c>
      <c r="N18" s="14"/>
      <c r="O18" s="19"/>
      <c r="P18" s="12"/>
    </row>
    <row r="19" spans="1:16" s="1" customFormat="1">
      <c r="A19" s="12"/>
      <c r="B19" s="13">
        <f>'1'!B19</f>
        <v>0</v>
      </c>
      <c r="C19" s="14">
        <f>'1'!C19</f>
        <v>0</v>
      </c>
      <c r="D19" s="14">
        <f>'1'!D19</f>
        <v>0</v>
      </c>
      <c r="E19" s="14">
        <f>'1'!E19</f>
        <v>0</v>
      </c>
      <c r="F19" s="14">
        <f>'1'!F19</f>
        <v>0</v>
      </c>
      <c r="G19" s="14"/>
      <c r="H19" s="14">
        <v>0</v>
      </c>
      <c r="I19" s="18" t="e">
        <f t="shared" si="3"/>
        <v>#DIV/0!</v>
      </c>
      <c r="J19" s="14">
        <f t="shared" si="4"/>
        <v>0</v>
      </c>
      <c r="K19" s="18" t="e">
        <f t="shared" si="1"/>
        <v>#DIV/0!</v>
      </c>
      <c r="L19" s="14"/>
      <c r="M19" s="18" t="e">
        <f t="shared" si="2"/>
        <v>#DIV/0!</v>
      </c>
      <c r="N19" s="14"/>
      <c r="O19" s="19"/>
      <c r="P19" s="12"/>
    </row>
    <row r="20" spans="1:16" s="1" customFormat="1">
      <c r="A20" s="12"/>
      <c r="B20" s="13">
        <f>'1'!B20</f>
        <v>0</v>
      </c>
      <c r="C20" s="14">
        <f>'1'!C20</f>
        <v>0</v>
      </c>
      <c r="D20" s="14">
        <f>'1'!D20</f>
        <v>0</v>
      </c>
      <c r="E20" s="14">
        <f>'1'!E20</f>
        <v>0</v>
      </c>
      <c r="F20" s="14">
        <f>'1'!F20</f>
        <v>0</v>
      </c>
      <c r="G20" s="14"/>
      <c r="H20" s="14">
        <v>0</v>
      </c>
      <c r="I20" s="18" t="e">
        <f t="shared" si="3"/>
        <v>#DIV/0!</v>
      </c>
      <c r="J20" s="14">
        <f t="shared" si="4"/>
        <v>0</v>
      </c>
      <c r="K20" s="18" t="e">
        <f t="shared" si="1"/>
        <v>#DIV/0!</v>
      </c>
      <c r="L20" s="14"/>
      <c r="M20" s="18" t="e">
        <f t="shared" si="2"/>
        <v>#DIV/0!</v>
      </c>
      <c r="N20" s="14"/>
      <c r="O20" s="19"/>
      <c r="P20" s="12"/>
    </row>
    <row r="21" spans="1:16" s="1" customFormat="1">
      <c r="A21" s="12"/>
      <c r="B21" s="13">
        <f>'1'!B21</f>
        <v>0</v>
      </c>
      <c r="C21" s="14">
        <f>'1'!C21</f>
        <v>0</v>
      </c>
      <c r="D21" s="14">
        <f>'1'!D21</f>
        <v>0</v>
      </c>
      <c r="E21" s="14">
        <f>'1'!E21</f>
        <v>0</v>
      </c>
      <c r="F21" s="14">
        <f>'1'!F21</f>
        <v>0</v>
      </c>
      <c r="G21" s="14"/>
      <c r="H21" s="14">
        <v>0</v>
      </c>
      <c r="I21" s="18" t="e">
        <f t="shared" si="3"/>
        <v>#DIV/0!</v>
      </c>
      <c r="J21" s="14">
        <f t="shared" si="4"/>
        <v>0</v>
      </c>
      <c r="K21" s="18" t="e">
        <f t="shared" si="1"/>
        <v>#DIV/0!</v>
      </c>
      <c r="L21" s="14"/>
      <c r="M21" s="18" t="e">
        <f t="shared" si="2"/>
        <v>#DIV/0!</v>
      </c>
      <c r="N21" s="14"/>
      <c r="O21" s="19"/>
      <c r="P21" s="12"/>
    </row>
    <row r="22" spans="1:16" s="1" customFormat="1">
      <c r="A22" s="12"/>
      <c r="B22" s="13">
        <f>'1'!B22</f>
        <v>0</v>
      </c>
      <c r="C22" s="14">
        <f>'1'!C22</f>
        <v>0</v>
      </c>
      <c r="D22" s="14">
        <f>'1'!D22</f>
        <v>0</v>
      </c>
      <c r="E22" s="14">
        <f>'1'!E22</f>
        <v>0</v>
      </c>
      <c r="F22" s="14">
        <f>'1'!F22</f>
        <v>0</v>
      </c>
      <c r="G22" s="14"/>
      <c r="H22" s="14">
        <v>0</v>
      </c>
      <c r="I22" s="18" t="e">
        <f t="shared" si="3"/>
        <v>#DIV/0!</v>
      </c>
      <c r="J22" s="14">
        <f t="shared" si="4"/>
        <v>0</v>
      </c>
      <c r="K22" s="18" t="e">
        <f t="shared" si="1"/>
        <v>#DIV/0!</v>
      </c>
      <c r="L22" s="14"/>
      <c r="M22" s="18" t="e">
        <f t="shared" si="2"/>
        <v>#DIV/0!</v>
      </c>
      <c r="N22" s="14"/>
      <c r="O22" s="19"/>
      <c r="P22" s="12"/>
    </row>
    <row r="23" spans="1:16" s="1" customFormat="1">
      <c r="A23" s="12"/>
      <c r="B23" s="13">
        <f>'1'!B23</f>
        <v>0</v>
      </c>
      <c r="C23" s="14">
        <f>'1'!C23</f>
        <v>0</v>
      </c>
      <c r="D23" s="14">
        <f>'1'!D23</f>
        <v>0</v>
      </c>
      <c r="E23" s="14">
        <f>'1'!E23</f>
        <v>0</v>
      </c>
      <c r="F23" s="14">
        <f>'1'!F23</f>
        <v>0</v>
      </c>
      <c r="G23" s="14"/>
      <c r="H23" s="14">
        <v>0</v>
      </c>
      <c r="I23" s="18" t="e">
        <f t="shared" si="3"/>
        <v>#DIV/0!</v>
      </c>
      <c r="J23" s="14">
        <f t="shared" si="4"/>
        <v>0</v>
      </c>
      <c r="K23" s="18" t="e">
        <f t="shared" si="1"/>
        <v>#DIV/0!</v>
      </c>
      <c r="L23" s="14"/>
      <c r="M23" s="18" t="e">
        <f t="shared" si="2"/>
        <v>#DIV/0!</v>
      </c>
      <c r="N23" s="14"/>
      <c r="O23" s="19"/>
      <c r="P23" s="12"/>
    </row>
    <row r="24" spans="1:16" s="1" customFormat="1">
      <c r="A24" s="12"/>
      <c r="B24" s="13">
        <f>'1'!B24</f>
        <v>0</v>
      </c>
      <c r="C24" s="14">
        <f>'1'!C24</f>
        <v>0</v>
      </c>
      <c r="D24" s="14">
        <f>'1'!D24</f>
        <v>0</v>
      </c>
      <c r="E24" s="14">
        <f>'1'!E24</f>
        <v>0</v>
      </c>
      <c r="F24" s="14">
        <f>'1'!F24</f>
        <v>0</v>
      </c>
      <c r="G24" s="14"/>
      <c r="H24" s="14">
        <v>0</v>
      </c>
      <c r="I24" s="18" t="e">
        <f t="shared" si="3"/>
        <v>#DIV/0!</v>
      </c>
      <c r="J24" s="14">
        <f t="shared" si="4"/>
        <v>0</v>
      </c>
      <c r="K24" s="18" t="e">
        <f t="shared" si="1"/>
        <v>#DIV/0!</v>
      </c>
      <c r="L24" s="14"/>
      <c r="M24" s="18" t="e">
        <f t="shared" si="2"/>
        <v>#DIV/0!</v>
      </c>
      <c r="N24" s="14"/>
      <c r="O24" s="19"/>
      <c r="P24" s="12"/>
    </row>
    <row r="25" spans="1:16" s="1" customFormat="1">
      <c r="A25" s="12"/>
      <c r="B25" s="13">
        <f>'1'!B25</f>
        <v>0</v>
      </c>
      <c r="C25" s="14">
        <f>'1'!C25</f>
        <v>0</v>
      </c>
      <c r="D25" s="14">
        <f>'1'!D25</f>
        <v>0</v>
      </c>
      <c r="E25" s="14">
        <f>'1'!E25</f>
        <v>0</v>
      </c>
      <c r="F25" s="14">
        <f>'1'!F25</f>
        <v>0</v>
      </c>
      <c r="G25" s="14"/>
      <c r="H25" s="14">
        <v>0</v>
      </c>
      <c r="I25" s="18" t="e">
        <f t="shared" si="3"/>
        <v>#DIV/0!</v>
      </c>
      <c r="J25" s="14">
        <f t="shared" si="4"/>
        <v>0</v>
      </c>
      <c r="K25" s="18" t="e">
        <f t="shared" si="1"/>
        <v>#DIV/0!</v>
      </c>
      <c r="L25" s="14"/>
      <c r="M25" s="18" t="e">
        <f t="shared" si="2"/>
        <v>#DIV/0!</v>
      </c>
      <c r="N25" s="14"/>
      <c r="O25" s="19"/>
      <c r="P25" s="12"/>
    </row>
    <row r="26" spans="1:16" s="1" customFormat="1" ht="16.5" customHeight="1">
      <c r="A26" s="12"/>
      <c r="B26" s="13">
        <f>'1'!B26</f>
        <v>0</v>
      </c>
      <c r="C26" s="14">
        <f>'1'!C26</f>
        <v>0</v>
      </c>
      <c r="D26" s="14">
        <f>'1'!D26</f>
        <v>0</v>
      </c>
      <c r="E26" s="14">
        <f>'1'!E26</f>
        <v>0</v>
      </c>
      <c r="F26" s="14">
        <f>'1'!F26</f>
        <v>0</v>
      </c>
      <c r="G26" s="14"/>
      <c r="H26" s="14">
        <v>0</v>
      </c>
      <c r="I26" s="18" t="e">
        <f t="shared" si="3"/>
        <v>#DIV/0!</v>
      </c>
      <c r="J26" s="14">
        <f t="shared" si="4"/>
        <v>0</v>
      </c>
      <c r="K26" s="18" t="e">
        <f t="shared" si="1"/>
        <v>#DIV/0!</v>
      </c>
      <c r="L26" s="14"/>
      <c r="M26" s="18" t="e">
        <f t="shared" si="2"/>
        <v>#DIV/0!</v>
      </c>
      <c r="N26" s="14"/>
      <c r="O26" s="19"/>
      <c r="P26" s="12"/>
    </row>
    <row r="27" spans="1:16">
      <c r="A27" s="5"/>
      <c r="B27" s="15" t="s">
        <v>34</v>
      </c>
      <c r="C27" s="16" t="s">
        <v>35</v>
      </c>
      <c r="D27" s="16" t="s">
        <v>35</v>
      </c>
      <c r="E27" s="16" t="s">
        <v>35</v>
      </c>
      <c r="F27" s="16">
        <f>SUM(F13:F26)</f>
        <v>90</v>
      </c>
      <c r="G27" s="16">
        <f>SUM(G13:G26)</f>
        <v>0</v>
      </c>
      <c r="H27" s="16">
        <f>SUM(H13:H26)</f>
        <v>0</v>
      </c>
      <c r="I27" s="20">
        <f>SUM(G27:H27)/F27</f>
        <v>0</v>
      </c>
      <c r="J27" s="16">
        <f t="shared" si="0"/>
        <v>90</v>
      </c>
      <c r="K27" s="20">
        <f t="shared" si="1"/>
        <v>1</v>
      </c>
      <c r="L27" s="16">
        <f>SUM(L13:L26)</f>
        <v>0</v>
      </c>
      <c r="M27" s="20">
        <f t="shared" si="2"/>
        <v>0</v>
      </c>
      <c r="N27" s="16" t="e">
        <f>AVERAGE(N13:N26)</f>
        <v>#DIV/0!</v>
      </c>
      <c r="O27" s="21" t="e">
        <f>AVERAGE(O13:O26)</f>
        <v>#DIV/0!</v>
      </c>
      <c r="P27" s="5"/>
    </row>
    <row r="28" spans="1:16">
      <c r="A28" s="5"/>
      <c r="P28" s="5"/>
    </row>
    <row r="29" spans="1:16" ht="120" customHeight="1">
      <c r="A29" s="5"/>
      <c r="B29" s="25" t="s">
        <v>36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</mergeCells>
  <pageMargins left="0.70866141732283505" right="0.70866141732283505" top="0.74803149606299202" bottom="1.05125" header="0.31496062992126" footer="0.31496062992126"/>
  <pageSetup scale="77" orientation="landscape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/>
</ds:datastoreItem>
</file>

<file path=customXml/itemProps2.xml><?xml version="1.0" encoding="utf-8"?>
<ds:datastoreItem xmlns:ds="http://schemas.openxmlformats.org/officeDocument/2006/customXml" ds:itemID="{DF3DC933-9A75-4951-BFAB-D3A8298C9408}">
  <ds:schemaRefs/>
</ds:datastoreItem>
</file>

<file path=customXml/itemProps3.xml><?xml version="1.0" encoding="utf-8"?>
<ds:datastoreItem xmlns:ds="http://schemas.openxmlformats.org/officeDocument/2006/customXml" ds:itemID="{04721D27-3763-47F4-A1A9-B7ED2CA0F30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viviana reyes martinez</cp:lastModifiedBy>
  <cp:lastPrinted>2025-07-02T21:33:00Z</cp:lastPrinted>
  <dcterms:created xsi:type="dcterms:W3CDTF">2021-11-22T14:45:00Z</dcterms:created>
  <dcterms:modified xsi:type="dcterms:W3CDTF">2025-11-18T16:15:38Z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45F4DF5074A9442EBE915B188BAF30E8_13</vt:lpwstr>
  </property>
  <property fmtid="{D5CDD505-2E9C-101B-9397-08002B2CF9AE}" pid="5" name="KSOProductBuildVer">
    <vt:lpwstr>3082-12.2.0.22549</vt:lpwstr>
  </property>
</Properties>
</file>