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50C9FF5F-78BB-46C9-9B78-25925795FBD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M16" i="31"/>
  <c r="M15" i="31"/>
  <c r="I14" i="31"/>
  <c r="M13" i="31"/>
  <c r="M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M27" i="26"/>
  <c r="I15" i="27"/>
  <c r="J23" i="27"/>
  <c r="K23" i="27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J18" i="27"/>
  <c r="K18" i="27" s="1"/>
  <c r="I22" i="27"/>
  <c r="M25" i="27"/>
  <c r="I16" i="30"/>
  <c r="I20" i="30"/>
  <c r="I24" i="30"/>
  <c r="M13" i="27"/>
  <c r="M16" i="27"/>
  <c r="I20" i="27"/>
  <c r="F27" i="30"/>
  <c r="J27" i="30" s="1"/>
  <c r="K27" i="30" s="1"/>
  <c r="I15" i="30"/>
  <c r="I19" i="30"/>
  <c r="I23" i="30"/>
  <c r="I16" i="31"/>
  <c r="I13" i="31"/>
  <c r="M14" i="31"/>
  <c r="J16" i="31"/>
  <c r="K16" i="31" s="1"/>
  <c r="J13" i="31"/>
  <c r="K13" i="31" s="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<sst xmlns="http://schemas.openxmlformats.org/spreadsheetml/2006/main" count="135" uniqueCount="47">
  <si>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</si>
  <si>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</si>
  <si>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</si>
  <si>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</si>
  <si>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</si>
  <si>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</si>
  <si>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</si>
  <si>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</si>
  <si>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</si>
  <si>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</si>
  <si>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</si>
  <si>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</si>
  <si>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</si>
  <si>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</si>
  <si>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</si>
  <si>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</si>
  <si>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</si>
  <si>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</si>
  <si>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</si>
  <si>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</si>
  <si>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</si>
  <si>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</si>
  <si>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</si>
  <si>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</si>
  <si>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</si>
  <si>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</si>
  <si>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</si>
  <si>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</si>
  <si>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</si>
  <si>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</si>
  <si>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</si>
  <si>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</si>
  <si>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- Dic 25</t>
  </si>
  <si>
    <t>ELECTROMECÁNICA</t>
  </si>
  <si>
    <t>GREGORIO CRUZ PASCUAL</t>
  </si>
  <si>
    <t>DIVISION DE INGENIERIA</t>
  </si>
  <si>
    <t>DEPARTAMENTO DE CIENCIAS BASICAS</t>
  </si>
  <si>
    <t>ALGEBRA LINEAL</t>
  </si>
  <si>
    <t>DESARROLLO SUSTENTABLE</t>
  </si>
  <si>
    <t>FUNDAMENTOS DE FISICA</t>
  </si>
  <si>
    <t>TALLER DE ETICA</t>
  </si>
  <si>
    <t>T</t>
  </si>
  <si>
    <t>307-A</t>
  </si>
  <si>
    <t>102-C</t>
  </si>
  <si>
    <t>107-A</t>
  </si>
  <si>
    <t>IGEM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</si>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</sst>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C7" sqref="C7:D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/>
      <c r="H7" s="4" t="s">
        <v>5</v>
      </c>
      <c r="I7" s="5"/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/>
      <c r="C13" s="8"/>
      <c r="D13" s="8"/>
      <c r="E13" s="8"/>
      <c r="F13" s="8"/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ELECTROMECÁNICA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0</v>
      </c>
      <c r="H7" s="4" t="s">
        <v>5</v>
      </c>
      <c r="I7" s="5">
        <f>'1'!I7</f>
        <v>0</v>
      </c>
      <c r="J7" s="38" t="s">
        <v>6</v>
      </c>
      <c r="K7" s="38"/>
      <c r="L7" s="38"/>
      <c r="M7" s="28" t="str">
        <f>'1'!M7</f>
        <v>Ago - Dic 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>
        <f>'1'!C9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ELECTROMECÁNICA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0</v>
      </c>
      <c r="H7" s="4" t="s">
        <v>5</v>
      </c>
      <c r="I7" s="5">
        <f>'1'!I7</f>
        <v>0</v>
      </c>
      <c r="J7" s="38" t="s">
        <v>6</v>
      </c>
      <c r="K7" s="38"/>
      <c r="L7" s="38"/>
      <c r="M7" s="28" t="str">
        <f>'1'!M7</f>
        <v>Ago - Dic 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>
        <f>'1'!C9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O17" sqref="O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35</v>
      </c>
      <c r="C5" s="36"/>
      <c r="D5" s="36"/>
      <c r="E5" s="36"/>
      <c r="F5" s="37" t="s">
        <v>36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v>3</v>
      </c>
      <c r="H7" s="4" t="s">
        <v>5</v>
      </c>
      <c r="I7" s="5">
        <v>4</v>
      </c>
      <c r="J7" s="38" t="s">
        <v>6</v>
      </c>
      <c r="K7" s="38"/>
      <c r="L7" s="38"/>
      <c r="M7" s="28" t="str">
        <f>'1'!M7</f>
        <v>Ago - Dic 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">
        <v>37</v>
      </c>
      <c r="C13" s="8" t="s">
        <v>41</v>
      </c>
      <c r="D13" s="8" t="s">
        <v>42</v>
      </c>
      <c r="E13" s="8" t="s">
        <v>45</v>
      </c>
      <c r="F13" s="8">
        <v>17</v>
      </c>
      <c r="G13" s="8">
        <v>6</v>
      </c>
      <c r="H13" s="8">
        <v>11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83</v>
      </c>
      <c r="O13" s="12">
        <v>0.35</v>
      </c>
      <c r="P13" s="17"/>
    </row>
    <row r="14" spans="1:16" s="10" customFormat="1" ht="25.5" x14ac:dyDescent="0.2">
      <c r="A14" s="17"/>
      <c r="B14" s="13" t="s">
        <v>38</v>
      </c>
      <c r="C14" s="8" t="s">
        <v>41</v>
      </c>
      <c r="D14" s="8" t="s">
        <v>43</v>
      </c>
      <c r="E14" s="8" t="s">
        <v>46</v>
      </c>
      <c r="F14" s="8">
        <v>18</v>
      </c>
      <c r="G14" s="8">
        <v>12</v>
      </c>
      <c r="H14" s="8">
        <v>0</v>
      </c>
      <c r="I14" s="9">
        <f t="shared" ref="I14:I26" si="3">(G14+H14)/F14</f>
        <v>0.66666666666666663</v>
      </c>
      <c r="J14" s="8">
        <f>(F14-SUM(G14:H14))-L14</f>
        <v>6</v>
      </c>
      <c r="K14" s="9">
        <f t="shared" si="1"/>
        <v>0.33333333333333331</v>
      </c>
      <c r="L14" s="8"/>
      <c r="M14" s="9">
        <f t="shared" si="2"/>
        <v>0</v>
      </c>
      <c r="N14" s="8">
        <v>61</v>
      </c>
      <c r="O14" s="12">
        <v>0.67</v>
      </c>
      <c r="P14" s="17"/>
    </row>
    <row r="15" spans="1:16" s="10" customFormat="1" ht="25.5" x14ac:dyDescent="0.2">
      <c r="A15" s="17"/>
      <c r="B15" s="13" t="s">
        <v>39</v>
      </c>
      <c r="C15" s="8" t="s">
        <v>41</v>
      </c>
      <c r="D15" s="8" t="s">
        <v>44</v>
      </c>
      <c r="E15" s="8" t="s">
        <v>45</v>
      </c>
      <c r="F15" s="8">
        <v>37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37</v>
      </c>
      <c r="K15" s="9">
        <f t="shared" si="1"/>
        <v>1</v>
      </c>
      <c r="L15" s="8"/>
      <c r="M15" s="9">
        <f t="shared" si="2"/>
        <v>0</v>
      </c>
      <c r="N15" s="8">
        <v>61</v>
      </c>
      <c r="O15" s="12">
        <v>0.67</v>
      </c>
      <c r="P15" s="17"/>
    </row>
    <row r="16" spans="1:16" s="10" customFormat="1" ht="25.5" x14ac:dyDescent="0.2">
      <c r="A16" s="17"/>
      <c r="B16" s="13" t="s">
        <v>40</v>
      </c>
      <c r="C16" s="8" t="s">
        <v>41</v>
      </c>
      <c r="D16" s="8" t="s">
        <v>43</v>
      </c>
      <c r="E16" s="8" t="s">
        <v>46</v>
      </c>
      <c r="F16" s="8">
        <v>18</v>
      </c>
      <c r="G16" s="8"/>
      <c r="H16" s="8">
        <v>0</v>
      </c>
      <c r="I16" s="9">
        <f t="shared" si="3"/>
        <v>0</v>
      </c>
      <c r="J16" s="8">
        <f t="shared" si="4"/>
        <v>18</v>
      </c>
      <c r="K16" s="9">
        <f t="shared" si="1"/>
        <v>1</v>
      </c>
      <c r="L16" s="8"/>
      <c r="M16" s="9">
        <f t="shared" si="2"/>
        <v>0</v>
      </c>
      <c r="N16" s="8">
        <v>89</v>
      </c>
      <c r="O16" s="12">
        <v>0.62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90</v>
      </c>
      <c r="G27" s="20">
        <f>SUM(G13:G26)</f>
        <v>18</v>
      </c>
      <c r="H27" s="20">
        <f>SUM(H13:H26)</f>
        <v>11</v>
      </c>
      <c r="I27" s="21">
        <f>SUM(G27:H27)/F27</f>
        <v>0.32222222222222224</v>
      </c>
      <c r="J27" s="20">
        <f t="shared" si="0"/>
        <v>61</v>
      </c>
      <c r="K27" s="21">
        <f t="shared" si="1"/>
        <v>0.67777777777777781</v>
      </c>
      <c r="L27" s="20">
        <f>SUM(L13:L26)</f>
        <v>0</v>
      </c>
      <c r="M27" s="21">
        <f t="shared" si="2"/>
        <v>0</v>
      </c>
      <c r="N27" s="20">
        <f>AVERAGE(N13:N26)</f>
        <v>73.5</v>
      </c>
      <c r="O27" s="22">
        <f>AVERAGE(O13:O26)</f>
        <v>0.57750000000000001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ACER</cp:lastModifiedBy>
  <cp:revision/>
  <cp:lastPrinted>2025-07-02T21:33:58Z</cp:lastPrinted>
  <dcterms:created xsi:type="dcterms:W3CDTF">2021-11-22T14:45:25Z</dcterms:created>
  <dcterms:modified xsi:type="dcterms:W3CDTF">2026-01-10T23:56:18Z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