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eanw\Desktop\"/>
    </mc:Choice>
  </mc:AlternateContent>
  <xr:revisionPtr revIDLastSave="0" documentId="8_{7DAEA7F8-9476-4A7B-B257-67C525BB7B4A}" xr6:coauthVersionLast="47" xr6:coauthVersionMax="47" xr10:uidLastSave="{00000000-0000-0000-0000-000000000000}"/>
  <bookViews>
    <workbookView xWindow="-108" yWindow="-108" windowWidth="23256" windowHeight="13896" firstSheet="2" activeTab="4" xr2:uid="{00000000-000D-0000-FFFF-FFFF00000000}"/>
  </bookViews>
  <sheets>
    <sheet name="FUNDAMENTOS DE SISTEMAS DE INFO" sheetId="1" r:id="rId1"/>
    <sheet name="TALLER DE ETICA INFORMATICA" sheetId="7" r:id="rId2"/>
    <sheet name="FUNDAMENTOS DE TELECOMUNICACION" sheetId="8" r:id="rId3"/>
    <sheet name="SISTEMAS OPERATIVOS 2" sheetId="5" r:id="rId4"/>
    <sheet name="TALLER DE ETICA MECATRONICA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8" l="1"/>
  <c r="R27" i="1" l="1"/>
  <c r="N44" i="1"/>
  <c r="T21" i="5"/>
  <c r="Q28" i="5"/>
  <c r="Q9" i="8" l="1"/>
  <c r="R9" i="4" l="1"/>
  <c r="L58" i="8" l="1"/>
  <c r="K58" i="8"/>
  <c r="J58" i="8"/>
  <c r="I56" i="8"/>
  <c r="H56" i="8"/>
  <c r="G56" i="8"/>
  <c r="F56" i="8"/>
  <c r="E56" i="8"/>
  <c r="I55" i="8"/>
  <c r="H55" i="8"/>
  <c r="H58" i="8" s="1"/>
  <c r="G55" i="8"/>
  <c r="F55" i="8"/>
  <c r="E55" i="8"/>
  <c r="I54" i="8"/>
  <c r="H54" i="8"/>
  <c r="G54" i="8"/>
  <c r="F54" i="8"/>
  <c r="E54" i="8"/>
  <c r="B43" i="8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L58" i="7"/>
  <c r="K58" i="7"/>
  <c r="J58" i="7"/>
  <c r="I56" i="7"/>
  <c r="H56" i="7"/>
  <c r="G56" i="7"/>
  <c r="F56" i="7"/>
  <c r="E56" i="7"/>
  <c r="I55" i="7"/>
  <c r="H55" i="7"/>
  <c r="G55" i="7"/>
  <c r="G58" i="7" s="1"/>
  <c r="F55" i="7"/>
  <c r="F58" i="7" s="1"/>
  <c r="E55" i="7"/>
  <c r="I54" i="7"/>
  <c r="H54" i="7"/>
  <c r="G54" i="7"/>
  <c r="F54" i="7"/>
  <c r="E54" i="7"/>
  <c r="B43" i="7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I58" i="8" l="1"/>
  <c r="I57" i="8"/>
  <c r="I57" i="7"/>
  <c r="I58" i="7"/>
  <c r="H57" i="7"/>
  <c r="H58" i="7"/>
  <c r="H57" i="8"/>
  <c r="G57" i="8"/>
  <c r="G57" i="7"/>
  <c r="F57" i="8"/>
  <c r="F57" i="7"/>
  <c r="E57" i="8"/>
  <c r="E58" i="8"/>
  <c r="F58" i="8"/>
  <c r="G58" i="8"/>
  <c r="E57" i="7"/>
  <c r="E58" i="7"/>
  <c r="L46" i="4" l="1"/>
  <c r="E55" i="4"/>
  <c r="F55" i="4"/>
  <c r="G55" i="4"/>
  <c r="H55" i="4"/>
  <c r="I55" i="4"/>
  <c r="J55" i="4"/>
  <c r="K55" i="4"/>
  <c r="E56" i="4"/>
  <c r="F56" i="4"/>
  <c r="G56" i="4"/>
  <c r="H56" i="4"/>
  <c r="I56" i="4"/>
  <c r="J56" i="4"/>
  <c r="K56" i="4"/>
  <c r="K56" i="5" l="1"/>
  <c r="J56" i="5"/>
  <c r="I56" i="5"/>
  <c r="H56" i="5"/>
  <c r="G56" i="5"/>
  <c r="F56" i="5"/>
  <c r="E56" i="5"/>
  <c r="K55" i="5"/>
  <c r="J55" i="5"/>
  <c r="I55" i="5"/>
  <c r="H55" i="5"/>
  <c r="G55" i="5"/>
  <c r="F55" i="5"/>
  <c r="E55" i="5"/>
  <c r="K54" i="5"/>
  <c r="J54" i="5"/>
  <c r="I54" i="5"/>
  <c r="H54" i="5"/>
  <c r="G54" i="5"/>
  <c r="F54" i="5"/>
  <c r="E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B41" i="5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J58" i="4"/>
  <c r="F58" i="4"/>
  <c r="K54" i="4"/>
  <c r="J54" i="4"/>
  <c r="J57" i="4" s="1"/>
  <c r="I54" i="4"/>
  <c r="I57" i="4" s="1"/>
  <c r="H54" i="4"/>
  <c r="G54" i="4"/>
  <c r="F54" i="4"/>
  <c r="F57" i="4" s="1"/>
  <c r="E54" i="4"/>
  <c r="E57" i="4" s="1"/>
  <c r="L53" i="4"/>
  <c r="L52" i="4"/>
  <c r="L51" i="4"/>
  <c r="L50" i="4"/>
  <c r="L49" i="4"/>
  <c r="L48" i="4"/>
  <c r="L47" i="4"/>
  <c r="B46" i="4"/>
  <c r="B47" i="4" s="1"/>
  <c r="B48" i="4" s="1"/>
  <c r="B49" i="4" s="1"/>
  <c r="B50" i="4" s="1"/>
  <c r="B51" i="4" s="1"/>
  <c r="B52" i="4" s="1"/>
  <c r="B53" i="4" s="1"/>
  <c r="I56" i="1"/>
  <c r="H56" i="1"/>
  <c r="G56" i="1"/>
  <c r="F56" i="1"/>
  <c r="E56" i="1"/>
  <c r="I55" i="1"/>
  <c r="H55" i="1"/>
  <c r="G55" i="1"/>
  <c r="F55" i="1"/>
  <c r="E55" i="1"/>
  <c r="I54" i="1"/>
  <c r="H54" i="1"/>
  <c r="G54" i="1"/>
  <c r="F54" i="1"/>
  <c r="E54" i="1"/>
  <c r="B45" i="1"/>
  <c r="B46" i="1" s="1"/>
  <c r="B47" i="1" s="1"/>
  <c r="B48" i="1" s="1"/>
  <c r="B49" i="1" s="1"/>
  <c r="B50" i="1" s="1"/>
  <c r="B51" i="1" s="1"/>
  <c r="B52" i="1" s="1"/>
  <c r="B53" i="1" s="1"/>
  <c r="K58" i="5" l="1"/>
  <c r="K57" i="5"/>
  <c r="H57" i="5"/>
  <c r="H58" i="5"/>
  <c r="G58" i="5"/>
  <c r="G57" i="5"/>
  <c r="L55" i="4"/>
  <c r="L56" i="4"/>
  <c r="L56" i="5"/>
  <c r="I58" i="5"/>
  <c r="F57" i="5"/>
  <c r="J57" i="5"/>
  <c r="E58" i="5"/>
  <c r="E57" i="5"/>
  <c r="I57" i="5"/>
  <c r="F58" i="5"/>
  <c r="J58" i="5"/>
  <c r="G57" i="4"/>
  <c r="K57" i="4"/>
  <c r="H58" i="4"/>
  <c r="H57" i="4"/>
  <c r="G58" i="4"/>
  <c r="K58" i="4"/>
  <c r="E58" i="4"/>
  <c r="I58" i="4"/>
  <c r="F58" i="1"/>
  <c r="J58" i="1"/>
  <c r="F57" i="1"/>
  <c r="G58" i="1"/>
  <c r="K58" i="1"/>
  <c r="G57" i="1"/>
  <c r="H58" i="1"/>
  <c r="I57" i="1"/>
  <c r="H57" i="1"/>
  <c r="I58" i="1"/>
  <c r="E57" i="1"/>
  <c r="E58" i="1"/>
  <c r="L54" i="4"/>
  <c r="L54" i="5"/>
  <c r="L55" i="5"/>
  <c r="L58" i="5" l="1"/>
  <c r="L57" i="5"/>
  <c r="L58" i="1"/>
  <c r="L57" i="4"/>
  <c r="L58" i="4"/>
</calcChain>
</file>

<file path=xl/sharedStrings.xml><?xml version="1.0" encoding="utf-8"?>
<sst xmlns="http://schemas.openxmlformats.org/spreadsheetml/2006/main" count="425" uniqueCount="272">
  <si>
    <t>INSTITUTO TECNOLOGCIO SUPERIOR DE SAN ANDRES TUXTLA</t>
  </si>
  <si>
    <t>REPORTE DE CALIFICACIONES</t>
  </si>
  <si>
    <t>MATERIA</t>
  </si>
  <si>
    <t>FECHA</t>
  </si>
  <si>
    <t>PERIODO</t>
  </si>
  <si>
    <t>CATEDRATICO</t>
  </si>
  <si>
    <t>No.</t>
  </si>
  <si>
    <t>CONTROL</t>
  </si>
  <si>
    <t>NOMBRE DEL ALUMNO</t>
  </si>
  <si>
    <t>U1</t>
  </si>
  <si>
    <t>U2</t>
  </si>
  <si>
    <t>U3</t>
  </si>
  <si>
    <t>U4</t>
  </si>
  <si>
    <t>U5</t>
  </si>
  <si>
    <t>U6</t>
  </si>
  <si>
    <t>U7</t>
  </si>
  <si>
    <t>PROM.</t>
  </si>
  <si>
    <t>FIRMA DEL CATEDRATICO</t>
  </si>
  <si>
    <t>MARIA DE LOS ANGELES PELAYO VAQUERO</t>
  </si>
  <si>
    <t>231U0329</t>
  </si>
  <si>
    <t>ACUA CAPORAL KIMBERLY ESMERALDA</t>
  </si>
  <si>
    <t>231U0633</t>
  </si>
  <si>
    <t>AGUILAR DOLORES EMILIO DE JESUS</t>
  </si>
  <si>
    <t>231U0625</t>
  </si>
  <si>
    <t>CHIMA FISCAL JOSE ANTONIO</t>
  </si>
  <si>
    <t>231U0333</t>
  </si>
  <si>
    <t>CONCHI ALVARADO GISSELL</t>
  </si>
  <si>
    <t>231U0334</t>
  </si>
  <si>
    <t>CORTEZ SEBA MARIA ISABEL</t>
  </si>
  <si>
    <t>231U0670</t>
  </si>
  <si>
    <t>CRUZ COYOLT ANDRES</t>
  </si>
  <si>
    <t>231U0336</t>
  </si>
  <si>
    <t>DOMINGUEZ REYES ALEXA GEORGETTE</t>
  </si>
  <si>
    <t>231U0337</t>
  </si>
  <si>
    <t>FISCAL CARVAJAL CAROLAINS ALICIA</t>
  </si>
  <si>
    <t>231U0339</t>
  </si>
  <si>
    <t>HERNANDEZ HERNANDEZ ANA SHERLYN</t>
  </si>
  <si>
    <t>231U0340</t>
  </si>
  <si>
    <t>JARQUIN ESCOBAR JOSÉ ANGEL</t>
  </si>
  <si>
    <t>231U0342</t>
  </si>
  <si>
    <t>LECHUGA LUNA JAIRO JAIR</t>
  </si>
  <si>
    <t>231U0343</t>
  </si>
  <si>
    <t>LINAREZ UTRERA LEONARDO</t>
  </si>
  <si>
    <t>231U0345</t>
  </si>
  <si>
    <t>MOGUEL SAAVEDRA EMILIANO</t>
  </si>
  <si>
    <t>231U0346</t>
  </si>
  <si>
    <t>MORALES COBOS CUITLAHUAC MIGUEL</t>
  </si>
  <si>
    <t>231U0347</t>
  </si>
  <si>
    <t>PASCUAL MARTINEZ BRENDA JAZMIN</t>
  </si>
  <si>
    <t>231U0688</t>
  </si>
  <si>
    <t>POLITO CARVAJAL MIRIAN PAOLA</t>
  </si>
  <si>
    <t>231U0676</t>
  </si>
  <si>
    <t>PUCHETA ANOTA NADIA ISABEL</t>
  </si>
  <si>
    <t>231U0349</t>
  </si>
  <si>
    <t>PUCHETA SANTIAGO KARLA DANAE</t>
  </si>
  <si>
    <t>231U0351</t>
  </si>
  <si>
    <t>RAMIREZ RAMIREZ KIMBERLY</t>
  </si>
  <si>
    <t>231U0352</t>
  </si>
  <si>
    <t>REYES FIGUEROA DONOVAN JAFED</t>
  </si>
  <si>
    <t>231U0354</t>
  </si>
  <si>
    <t>ROMAN AGUILERA STEVEN</t>
  </si>
  <si>
    <t>231U0355</t>
  </si>
  <si>
    <t>TAPIA DIAZ KENIA YAZMIN</t>
  </si>
  <si>
    <t>231U0592</t>
  </si>
  <si>
    <t>TEMICH BAXIN LUIS ANGEL</t>
  </si>
  <si>
    <t>231U0357</t>
  </si>
  <si>
    <t>TORO ROQUE KAREN</t>
  </si>
  <si>
    <t>241U0328</t>
  </si>
  <si>
    <t>241U0329</t>
  </si>
  <si>
    <t>241U0331</t>
  </si>
  <si>
    <t>APARICIO TEXNA LUIS ANTONIO</t>
  </si>
  <si>
    <t>241U0333</t>
  </si>
  <si>
    <t>CARRILLO BONILLA ANA SOFIA</t>
  </si>
  <si>
    <t>241U0335</t>
  </si>
  <si>
    <t>CHONTAL TOTO ANDRE OSMAR</t>
  </si>
  <si>
    <t>241U0336</t>
  </si>
  <si>
    <t>CRUZ PUCHETA LEONARDO ANTONIO</t>
  </si>
  <si>
    <t>241U0337</t>
  </si>
  <si>
    <t>DIAZ POLITO JOSE ANTONIO</t>
  </si>
  <si>
    <t>241U0338</t>
  </si>
  <si>
    <t>ESCOBAR CAIXBA VICTOR JOEL</t>
  </si>
  <si>
    <t>241U0340</t>
  </si>
  <si>
    <t>FERNANDEZ BUSTAMANTE ALEJANDRO DE JESUS</t>
  </si>
  <si>
    <t>241U0341</t>
  </si>
  <si>
    <t>FISCAL COBIX IRVING ZURIEL</t>
  </si>
  <si>
    <t>241U0342</t>
  </si>
  <si>
    <t>GARCIA HIPOLITO EDUARDO ALCIDES</t>
  </si>
  <si>
    <t>241U0343</t>
  </si>
  <si>
    <t>GARCIA TELLEZ HECTOR ALONSO</t>
  </si>
  <si>
    <t>241U0344</t>
  </si>
  <si>
    <t>241U0573</t>
  </si>
  <si>
    <t>JUAREZ SERRANO SUSANA XIMENA</t>
  </si>
  <si>
    <t>241U0345</t>
  </si>
  <si>
    <t>LOPEZ AVILA EVELYN DE LOS ANGELES</t>
  </si>
  <si>
    <t>241U0346</t>
  </si>
  <si>
    <t>MIXTEGA SOSA YURI DIANA</t>
  </si>
  <si>
    <t>241U0347</t>
  </si>
  <si>
    <t>NIETO GOLPE OMAR</t>
  </si>
  <si>
    <t>241U0348</t>
  </si>
  <si>
    <t>PALAYOT DECUIR JUAN PABLO</t>
  </si>
  <si>
    <t>241U0349</t>
  </si>
  <si>
    <t>PAXTIAN TOTO MIGUEL ANGEL</t>
  </si>
  <si>
    <t>241U0350</t>
  </si>
  <si>
    <t>PEREZ GARCIA IRMA JOSELIN</t>
  </si>
  <si>
    <t>241U0351</t>
  </si>
  <si>
    <t>PEREZ HERNANDEZ CARLOS ALDHEBARAM</t>
  </si>
  <si>
    <t>241U0352</t>
  </si>
  <si>
    <t>QUINO CINTA ANGEL EMANUEL</t>
  </si>
  <si>
    <t>241U0353</t>
  </si>
  <si>
    <t>RAMIREZ QUINO ISAAC DANIEL</t>
  </si>
  <si>
    <t>241U0354</t>
  </si>
  <si>
    <t>RAMOS CARACAS GERARDO</t>
  </si>
  <si>
    <t>241U0355</t>
  </si>
  <si>
    <t>REYES CARVAJAL BRIAN</t>
  </si>
  <si>
    <t>241U0356</t>
  </si>
  <si>
    <t>REYES MACARIO NICOLAS</t>
  </si>
  <si>
    <t>241U0357</t>
  </si>
  <si>
    <t>ROSADO TEMICH CHRISTIAN</t>
  </si>
  <si>
    <t>241U0562</t>
  </si>
  <si>
    <t>TORRES HERNANDEZ ERICK DE JESUS</t>
  </si>
  <si>
    <t>241U0581</t>
  </si>
  <si>
    <t>TOTO PUCHETA ISIS DEL CARMEN</t>
  </si>
  <si>
    <t>241U0358</t>
  </si>
  <si>
    <t>XOLO MIXTEGA ALAN</t>
  </si>
  <si>
    <t>241U0359</t>
  </si>
  <si>
    <t>ZAZUETA ZEPEDA DAEL ALEJANDRO</t>
  </si>
  <si>
    <t>221U0196</t>
  </si>
  <si>
    <t>CAMACHO VENTURA ALAN RODRIGO</t>
  </si>
  <si>
    <t>221U0508</t>
  </si>
  <si>
    <t>PAXTIAN CAMPECHANO RAFAEL</t>
  </si>
  <si>
    <t>AGUILERA POLITO PERLA ITZEL</t>
  </si>
  <si>
    <t>ALONSO TOLEN ORLANDO DE JESUS</t>
  </si>
  <si>
    <t>GAVILAN PEREZ GENESIS</t>
  </si>
  <si>
    <t>FUNDAMENTOS DE SISTEMAS DE INFORMACION</t>
  </si>
  <si>
    <t>310-A</t>
  </si>
  <si>
    <t>AGOSTO -DICIEMBRE 2025</t>
  </si>
  <si>
    <t>221U0203</t>
  </si>
  <si>
    <t>CRUZ ZACARIAS WENDY ELLEN</t>
  </si>
  <si>
    <t>241U0161</t>
  </si>
  <si>
    <t>MARQUEZ PEREZ ALEJANDRO</t>
  </si>
  <si>
    <t>241U0164</t>
  </si>
  <si>
    <t>MIXTEGA BUSTAMANTE HUGO FERNANDO</t>
  </si>
  <si>
    <t>221U0238</t>
  </si>
  <si>
    <t>POLITO VENTURA LUIS GERARDO</t>
  </si>
  <si>
    <t>251U0337</t>
  </si>
  <si>
    <t>AZAMAR LEAL ALONDRA JUDITH</t>
  </si>
  <si>
    <t>251U0338</t>
  </si>
  <si>
    <t>CADENA RAMIREZ JOSE MARTIN</t>
  </si>
  <si>
    <t>251U0339</t>
  </si>
  <si>
    <t>CEBA SARIO JESSICA GUADALUPE</t>
  </si>
  <si>
    <t>251U0340</t>
  </si>
  <si>
    <t>CHONTAL GARCIA EMMANUEL</t>
  </si>
  <si>
    <t>251U0341</t>
  </si>
  <si>
    <t>COBAXIN RAMOS YARELY ABIGAIL</t>
  </si>
  <si>
    <t>251U0342</t>
  </si>
  <si>
    <t>COMI JARA VALENTIN DE JESUS</t>
  </si>
  <si>
    <t>251U0310</t>
  </si>
  <si>
    <t>COTO VALENCIA DULCE AZUCENA</t>
  </si>
  <si>
    <t>251U0343</t>
  </si>
  <si>
    <t>CRUZ COYOLT JOSÉ MANUEL</t>
  </si>
  <si>
    <t>251U0344</t>
  </si>
  <si>
    <t>EMETERIO PALAYOT MARIA FERNANDA</t>
  </si>
  <si>
    <t>251U0345</t>
  </si>
  <si>
    <t>FISCAL HUERTA MARIO</t>
  </si>
  <si>
    <t>251U0346</t>
  </si>
  <si>
    <t>FLORES DOMINGUEZ JACQUELINE DEL CARMEN</t>
  </si>
  <si>
    <t>251U0347</t>
  </si>
  <si>
    <t>HERNÁNDEZ PACHECO SERGIO</t>
  </si>
  <si>
    <t>251U0348</t>
  </si>
  <si>
    <t>HERNÁNDEZ REVUELTA LEONARDO HAZIEL</t>
  </si>
  <si>
    <t>251U0349</t>
  </si>
  <si>
    <t>IGNOT MARTINEZ EMMANUEL</t>
  </si>
  <si>
    <t>251U0350</t>
  </si>
  <si>
    <t>LARA RAMIREZ DEYSI DENNIS</t>
  </si>
  <si>
    <t>251U0351</t>
  </si>
  <si>
    <t>LINO MIXTEGA JOSE LUIS</t>
  </si>
  <si>
    <t>251U0353</t>
  </si>
  <si>
    <t>MACARIO VIDAÑA EZEQUIEL DE JESUS</t>
  </si>
  <si>
    <t>251U0354</t>
  </si>
  <si>
    <t>MEZO POLITO SAMIRA</t>
  </si>
  <si>
    <t>251U0355</t>
  </si>
  <si>
    <t>MIXTEGA PEREYRA MARIO DE JESUS</t>
  </si>
  <si>
    <t>251U0397</t>
  </si>
  <si>
    <t>NAVARRETE CAPORAL ALWYN SAMIR</t>
  </si>
  <si>
    <t>251U0356</t>
  </si>
  <si>
    <t>OCAÑA BAUTISTA LUIS EUGENIO</t>
  </si>
  <si>
    <t>251U0357</t>
  </si>
  <si>
    <t>PABLO RAMIREZ JOSE ANGEL</t>
  </si>
  <si>
    <t>251U0358</t>
  </si>
  <si>
    <t>PACHECO REYES DEVANI JASSEL</t>
  </si>
  <si>
    <t>251U0359</t>
  </si>
  <si>
    <t>PALACIOS CRUZ HEIDAN GARIBAY</t>
  </si>
  <si>
    <t>251U0569</t>
  </si>
  <si>
    <t>PALACIOS CUEVAS JESUS ALDAHIR</t>
  </si>
  <si>
    <t>251U0360</t>
  </si>
  <si>
    <t>PULIDO RAMIREZ KAROL SOFÍA</t>
  </si>
  <si>
    <t>251U0579</t>
  </si>
  <si>
    <t>QUINO CASTELLANOS ANDREW ALBERTO</t>
  </si>
  <si>
    <t>251U0361</t>
  </si>
  <si>
    <t>QUINO REYES MIGUEL ANGEL</t>
  </si>
  <si>
    <t>251U0596</t>
  </si>
  <si>
    <t>RAMIREZ OY AXEL MANUEL</t>
  </si>
  <si>
    <t>251U0363</t>
  </si>
  <si>
    <t>SANTAMARIA VERGARA EVELYN</t>
  </si>
  <si>
    <t>251U0364</t>
  </si>
  <si>
    <t>TORRES MARTINEZ ANGEL HAZIEL</t>
  </si>
  <si>
    <t>251U0365</t>
  </si>
  <si>
    <t>TOTO CHIGO ARMANDO DE JESUS</t>
  </si>
  <si>
    <t>251U0366</t>
  </si>
  <si>
    <t>VELASCO SÁNCHEZ ALFONSO</t>
  </si>
  <si>
    <t>TALLER DE ETICA</t>
  </si>
  <si>
    <t>110 - A</t>
  </si>
  <si>
    <t>AGOSTO - DICIEMBRE 2025</t>
  </si>
  <si>
    <t xml:space="preserve">FUNDAMENTOS DE TELECOMUNICACIONES </t>
  </si>
  <si>
    <t>310 - A</t>
  </si>
  <si>
    <t>SISTEMAS OPERATIVOS 2</t>
  </si>
  <si>
    <t>510-A</t>
  </si>
  <si>
    <t>251U0367</t>
  </si>
  <si>
    <t>ALCALÁ APARICIO JAIME</t>
  </si>
  <si>
    <t>251U0368</t>
  </si>
  <si>
    <t>AMBROS CUIXTLAN GUSTAVO GAEL</t>
  </si>
  <si>
    <t>251U0369</t>
  </si>
  <si>
    <t>AMBROS MALAGA GERARDO</t>
  </si>
  <si>
    <t>251U0371</t>
  </si>
  <si>
    <t>BAXIN MARTÍNEZ ANGEL ARTURO</t>
  </si>
  <si>
    <t>251U0375</t>
  </si>
  <si>
    <t>CHAGALA CORTES ADONAI</t>
  </si>
  <si>
    <t>251U0377</t>
  </si>
  <si>
    <t>CHIGO VELASCO VALENTIN</t>
  </si>
  <si>
    <t>241U0279</t>
  </si>
  <si>
    <t>COMI VELASCO LESLIE JANINE</t>
  </si>
  <si>
    <t>251U0381</t>
  </si>
  <si>
    <t>CRUZ GONZÁLEZ KEVIN</t>
  </si>
  <si>
    <t>251U0383</t>
  </si>
  <si>
    <t>DOMINGUEZ ZURITA IAN YOEL</t>
  </si>
  <si>
    <t>251U0386</t>
  </si>
  <si>
    <t>GARCIA GASPAR SERGIO</t>
  </si>
  <si>
    <t>251U0387</t>
  </si>
  <si>
    <t>GARCIA LEAL SERGIO URIEL</t>
  </si>
  <si>
    <t>251U0389</t>
  </si>
  <si>
    <t>JARA POLITO GEOVANNI DE JESÚS</t>
  </si>
  <si>
    <t>251U0567</t>
  </si>
  <si>
    <t>MALAGA TEPOX LUIS ADOLFO</t>
  </si>
  <si>
    <t>251U0390</t>
  </si>
  <si>
    <t>MARTINEZ AZCANIO VICENTE DE JESUS</t>
  </si>
  <si>
    <t>251U0391</t>
  </si>
  <si>
    <t>MEDINA ROSALES LUIS MARIO</t>
  </si>
  <si>
    <t>251U0393</t>
  </si>
  <si>
    <t>MUÑOZ CHIGO ABEL ALEJANDRO</t>
  </si>
  <si>
    <t>251U0395</t>
  </si>
  <si>
    <t>POLITO SEBA CRISTIAN PAULINO</t>
  </si>
  <si>
    <t>251U0399</t>
  </si>
  <si>
    <t>REYES TEPOX PABLO</t>
  </si>
  <si>
    <t>251U0401</t>
  </si>
  <si>
    <t>ROJAS VIDAL ARTURO ALDAIR</t>
  </si>
  <si>
    <t>251U0404</t>
  </si>
  <si>
    <t>SEBA TEMICH JOSE MANUEL</t>
  </si>
  <si>
    <t>251U0405</t>
  </si>
  <si>
    <t>TEJEDA BARRERA BRYAN</t>
  </si>
  <si>
    <t>251U0406</t>
  </si>
  <si>
    <t>TEMICH ANTELE SANTOS</t>
  </si>
  <si>
    <t>251U0410</t>
  </si>
  <si>
    <t>URIETA MALAGA JUAN DAVID</t>
  </si>
  <si>
    <t>251U0411</t>
  </si>
  <si>
    <t>VAQUERO COSME CRISTIAN ALEXIS</t>
  </si>
  <si>
    <t>251U0412</t>
  </si>
  <si>
    <t>VAZQUEZ CHIGO MANNAEL</t>
  </si>
  <si>
    <t>251U0413</t>
  </si>
  <si>
    <t>VAZQUEZ MONTERO IKAR ALEJANDRO</t>
  </si>
  <si>
    <t>251U0414</t>
  </si>
  <si>
    <t>VICHI AMALFI ALDO SANTIAGO</t>
  </si>
  <si>
    <t>111-B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</si>
</sst>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Calibri"/>
      <scheme val="minor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BE4D5"/>
        <bgColor rgb="FFFBE4D5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" fontId="2" fillId="2" borderId="2" xfId="0" applyNumberFormat="1" applyFont="1" applyFill="1" applyBorder="1" applyAlignment="1">
      <alignment horizontal="center"/>
    </xf>
    <xf numFmtId="0" fontId="4" fillId="0" borderId="2" xfId="0" applyFont="1" applyBorder="1"/>
    <xf numFmtId="0" fontId="3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9" fontId="2" fillId="3" borderId="2" xfId="0" applyNumberFormat="1" applyFont="1" applyFill="1" applyBorder="1" applyAlignment="1">
      <alignment horizontal="center"/>
    </xf>
    <xf numFmtId="9" fontId="6" fillId="3" borderId="2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0" xfId="0" applyFont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0" fillId="0" borderId="8" xfId="0" applyBorder="1"/>
    <xf numFmtId="0" fontId="4" fillId="0" borderId="6" xfId="0" applyFont="1" applyBorder="1"/>
    <xf numFmtId="1" fontId="3" fillId="0" borderId="2" xfId="0" applyNumberFormat="1" applyFont="1" applyBorder="1" applyAlignment="1">
      <alignment horizontal="center"/>
    </xf>
    <xf numFmtId="1" fontId="0" fillId="0" borderId="0" xfId="0" applyNumberFormat="1"/>
    <xf numFmtId="1" fontId="3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" fontId="9" fillId="0" borderId="4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11" fillId="0" borderId="0" xfId="0" applyNumberFormat="1" applyFont="1"/>
    <xf numFmtId="1" fontId="10" fillId="0" borderId="0" xfId="0" applyNumberFormat="1" applyFont="1"/>
    <xf numFmtId="1" fontId="12" fillId="0" borderId="0" xfId="0" applyNumberFormat="1" applyFont="1"/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" fontId="15" fillId="0" borderId="0" xfId="0" applyNumberFormat="1" applyFont="1"/>
    <xf numFmtId="0" fontId="3" fillId="0" borderId="13" xfId="0" applyFont="1" applyBorder="1"/>
    <xf numFmtId="0" fontId="3" fillId="0" borderId="13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13" fillId="0" borderId="8" xfId="0" applyNumberFormat="1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7" xfId="0" applyFont="1" applyBorder="1"/>
    <xf numFmtId="0" fontId="3" fillId="0" borderId="1" xfId="0" applyFont="1" applyBorder="1" applyAlignment="1">
      <alignment horizontal="center"/>
    </xf>
    <xf numFmtId="0" fontId="5" fillId="0" borderId="1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8" fontId="4" fillId="0" borderId="1" xfId="0" applyNumberFormat="1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2:R100"/>
  <sheetViews>
    <sheetView topLeftCell="A29" zoomScale="102" zoomScaleNormal="102" workbookViewId="0">
      <selection activeCell="N56" sqref="N56"/>
    </sheetView>
  </sheetViews>
  <sheetFormatPr baseColWidth="10" defaultColWidth="14.44140625" defaultRowHeight="15" customHeight="1" x14ac:dyDescent="0.3"/>
  <cols>
    <col min="1" max="1" width="1.33203125" customWidth="1"/>
    <col min="2" max="2" width="5" customWidth="1"/>
    <col min="3" max="3" width="10.88671875" customWidth="1"/>
    <col min="4" max="4" width="43.5546875" bestFit="1" customWidth="1"/>
    <col min="5" max="5" width="7.21875" customWidth="1"/>
    <col min="6" max="6" width="4" customWidth="1"/>
    <col min="7" max="7" width="5.6640625" customWidth="1"/>
    <col min="8" max="8" width="6.44140625" customWidth="1"/>
    <col min="9" max="11" width="5.6640625" customWidth="1"/>
    <col min="12" max="12" width="8.6640625" customWidth="1"/>
    <col min="13" max="13" width="5.6640625" customWidth="1"/>
  </cols>
  <sheetData>
    <row r="2" spans="2:17" ht="15.6" x14ac:dyDescent="0.3">
      <c r="B2" s="64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1"/>
      <c r="M2" s="1"/>
    </row>
    <row r="3" spans="2:17" ht="14.4" x14ac:dyDescent="0.3">
      <c r="C3" s="67" t="s">
        <v>1</v>
      </c>
      <c r="D3" s="65"/>
      <c r="E3" s="65"/>
      <c r="F3" s="65"/>
      <c r="G3" s="65"/>
      <c r="H3" s="65"/>
      <c r="I3" s="65"/>
      <c r="J3" s="65"/>
      <c r="K3" s="65"/>
      <c r="L3" s="2"/>
      <c r="M3" s="2"/>
    </row>
    <row r="4" spans="2:17" ht="14.4" x14ac:dyDescent="0.3">
      <c r="C4" t="s">
        <v>2</v>
      </c>
      <c r="D4" s="31" t="s">
        <v>133</v>
      </c>
      <c r="E4" s="69" t="s">
        <v>134</v>
      </c>
      <c r="F4" s="63"/>
      <c r="H4" t="s">
        <v>3</v>
      </c>
      <c r="I4" s="70">
        <v>45924</v>
      </c>
      <c r="J4" s="63"/>
    </row>
    <row r="5" spans="2:17" ht="6.75" customHeight="1" x14ac:dyDescent="0.3">
      <c r="D5" s="3"/>
    </row>
    <row r="6" spans="2:17" ht="14.4" x14ac:dyDescent="0.3">
      <c r="C6" t="s">
        <v>4</v>
      </c>
      <c r="D6" s="32" t="s">
        <v>135</v>
      </c>
      <c r="E6" t="s">
        <v>5</v>
      </c>
      <c r="F6" s="66" t="s">
        <v>18</v>
      </c>
      <c r="G6" s="63"/>
      <c r="H6" s="63"/>
      <c r="I6" s="63"/>
      <c r="J6" s="63"/>
      <c r="K6" s="63"/>
    </row>
    <row r="7" spans="2:17" ht="11.25" customHeight="1" x14ac:dyDescent="0.3"/>
    <row r="8" spans="2:17" ht="14.4" x14ac:dyDescent="0.3">
      <c r="B8" s="44" t="s">
        <v>6</v>
      </c>
      <c r="C8" s="44" t="s">
        <v>7</v>
      </c>
      <c r="D8" s="45" t="s">
        <v>8</v>
      </c>
      <c r="E8" s="39" t="s">
        <v>9</v>
      </c>
      <c r="F8" s="40" t="s">
        <v>10</v>
      </c>
      <c r="G8" s="40" t="s">
        <v>11</v>
      </c>
      <c r="H8" s="40" t="s">
        <v>12</v>
      </c>
      <c r="I8" s="40" t="s">
        <v>13</v>
      </c>
      <c r="J8" s="40" t="s">
        <v>14</v>
      </c>
      <c r="K8" s="6" t="s">
        <v>15</v>
      </c>
      <c r="L8" s="7" t="s">
        <v>16</v>
      </c>
    </row>
    <row r="9" spans="2:17" ht="14.4" x14ac:dyDescent="0.3">
      <c r="B9" s="25">
        <v>1</v>
      </c>
      <c r="C9" s="25" t="s">
        <v>67</v>
      </c>
      <c r="D9" s="25" t="s">
        <v>130</v>
      </c>
      <c r="E9" s="50">
        <v>91</v>
      </c>
      <c r="F9" s="24"/>
      <c r="G9" s="24"/>
      <c r="H9" s="24"/>
      <c r="I9" s="24"/>
      <c r="J9" s="24"/>
      <c r="K9" s="17"/>
      <c r="L9" s="10"/>
    </row>
    <row r="10" spans="2:17" ht="14.4" x14ac:dyDescent="0.3">
      <c r="B10" s="25">
        <v>2</v>
      </c>
      <c r="C10" s="25" t="s">
        <v>68</v>
      </c>
      <c r="D10" s="25" t="s">
        <v>131</v>
      </c>
      <c r="E10" s="50">
        <v>70</v>
      </c>
      <c r="F10" s="24"/>
      <c r="G10" s="24"/>
      <c r="H10" s="24"/>
      <c r="I10" s="24"/>
      <c r="J10" s="24"/>
      <c r="K10" s="17"/>
      <c r="L10" s="10"/>
    </row>
    <row r="11" spans="2:17" ht="14.4" x14ac:dyDescent="0.3">
      <c r="B11" s="25">
        <v>3</v>
      </c>
      <c r="C11" s="25" t="s">
        <v>69</v>
      </c>
      <c r="D11" s="25" t="s">
        <v>70</v>
      </c>
      <c r="E11" s="50">
        <v>70</v>
      </c>
      <c r="F11" s="24"/>
      <c r="G11" s="24"/>
      <c r="H11" s="24"/>
      <c r="I11" s="24"/>
      <c r="J11" s="24"/>
      <c r="K11" s="17"/>
      <c r="L11" s="10"/>
    </row>
    <row r="12" spans="2:17" ht="14.4" x14ac:dyDescent="0.3">
      <c r="B12" s="25">
        <v>4</v>
      </c>
      <c r="C12" s="25" t="s">
        <v>126</v>
      </c>
      <c r="D12" s="25" t="s">
        <v>127</v>
      </c>
      <c r="E12" s="50">
        <v>0</v>
      </c>
      <c r="F12" s="24"/>
      <c r="G12" s="24"/>
      <c r="H12" s="24"/>
      <c r="I12" s="24"/>
      <c r="J12" s="24"/>
      <c r="K12" s="17"/>
      <c r="L12" s="10"/>
      <c r="P12" s="28"/>
      <c r="Q12" s="28"/>
    </row>
    <row r="13" spans="2:17" ht="14.4" x14ac:dyDescent="0.3">
      <c r="B13" s="25">
        <v>5</v>
      </c>
      <c r="C13" s="25" t="s">
        <v>71</v>
      </c>
      <c r="D13" s="25" t="s">
        <v>72</v>
      </c>
      <c r="E13" s="50">
        <v>75</v>
      </c>
      <c r="F13" s="24"/>
      <c r="G13" s="24"/>
      <c r="H13" s="24"/>
      <c r="I13" s="24"/>
      <c r="J13" s="24"/>
      <c r="K13" s="17"/>
      <c r="L13" s="10"/>
    </row>
    <row r="14" spans="2:17" ht="14.4" x14ac:dyDescent="0.3">
      <c r="B14" s="25">
        <v>6</v>
      </c>
      <c r="C14" s="25" t="s">
        <v>73</v>
      </c>
      <c r="D14" s="25" t="s">
        <v>74</v>
      </c>
      <c r="E14" s="50">
        <v>70</v>
      </c>
      <c r="F14" s="24"/>
      <c r="G14" s="24"/>
      <c r="H14" s="24"/>
      <c r="I14" s="24"/>
      <c r="J14" s="24"/>
      <c r="K14" s="17"/>
      <c r="L14" s="10"/>
    </row>
    <row r="15" spans="2:17" ht="14.4" x14ac:dyDescent="0.3">
      <c r="B15" s="25">
        <v>7</v>
      </c>
      <c r="C15" s="25" t="s">
        <v>75</v>
      </c>
      <c r="D15" s="25" t="s">
        <v>76</v>
      </c>
      <c r="E15" s="50">
        <v>72</v>
      </c>
      <c r="F15" s="24"/>
      <c r="G15" s="24"/>
      <c r="H15" s="24"/>
      <c r="I15" s="24"/>
      <c r="J15" s="24"/>
      <c r="K15" s="17"/>
      <c r="L15" s="10"/>
    </row>
    <row r="16" spans="2:17" ht="14.4" x14ac:dyDescent="0.3">
      <c r="B16" s="25">
        <v>8</v>
      </c>
      <c r="C16" s="25" t="s">
        <v>136</v>
      </c>
      <c r="D16" s="25" t="s">
        <v>137</v>
      </c>
      <c r="E16" s="50">
        <v>72</v>
      </c>
      <c r="F16" s="24"/>
      <c r="G16" s="24"/>
      <c r="H16" s="24"/>
      <c r="I16" s="24"/>
      <c r="J16" s="24"/>
      <c r="K16" s="17"/>
      <c r="L16" s="10"/>
    </row>
    <row r="17" spans="2:18" ht="14.4" x14ac:dyDescent="0.3">
      <c r="B17" s="25">
        <v>9</v>
      </c>
      <c r="C17" s="25" t="s">
        <v>77</v>
      </c>
      <c r="D17" s="25" t="s">
        <v>78</v>
      </c>
      <c r="E17" s="50">
        <v>0</v>
      </c>
      <c r="F17" s="24"/>
      <c r="G17" s="24"/>
      <c r="H17" s="24"/>
      <c r="I17" s="24"/>
      <c r="J17" s="24"/>
      <c r="K17" s="17"/>
      <c r="L17" s="10"/>
    </row>
    <row r="18" spans="2:18" ht="14.4" x14ac:dyDescent="0.3">
      <c r="B18" s="25">
        <v>10</v>
      </c>
      <c r="C18" s="25" t="s">
        <v>79</v>
      </c>
      <c r="D18" s="25" t="s">
        <v>80</v>
      </c>
      <c r="E18" s="50">
        <v>82</v>
      </c>
      <c r="F18" s="24"/>
      <c r="G18" s="24"/>
      <c r="H18" s="24"/>
      <c r="I18" s="24"/>
      <c r="J18" s="24"/>
      <c r="K18" s="17"/>
      <c r="L18" s="10"/>
    </row>
    <row r="19" spans="2:18" ht="14.4" x14ac:dyDescent="0.3">
      <c r="B19" s="25">
        <v>11</v>
      </c>
      <c r="C19" s="25" t="s">
        <v>81</v>
      </c>
      <c r="D19" s="25" t="s">
        <v>82</v>
      </c>
      <c r="E19" s="50">
        <v>82</v>
      </c>
      <c r="F19" s="24"/>
      <c r="G19" s="24"/>
      <c r="H19" s="24"/>
      <c r="I19" s="24"/>
      <c r="J19" s="24"/>
      <c r="K19" s="17"/>
      <c r="L19" s="10"/>
    </row>
    <row r="20" spans="2:18" ht="14.4" x14ac:dyDescent="0.3">
      <c r="B20" s="25">
        <v>12</v>
      </c>
      <c r="C20" s="25" t="s">
        <v>83</v>
      </c>
      <c r="D20" s="25" t="s">
        <v>84</v>
      </c>
      <c r="E20" s="50">
        <v>80</v>
      </c>
      <c r="F20" s="46"/>
      <c r="G20" s="24"/>
      <c r="H20" s="24"/>
      <c r="I20" s="24"/>
      <c r="J20" s="24"/>
      <c r="K20" s="17"/>
      <c r="L20" s="10"/>
    </row>
    <row r="21" spans="2:18" ht="15.75" customHeight="1" x14ac:dyDescent="0.3">
      <c r="B21" s="25">
        <v>13</v>
      </c>
      <c r="C21" s="25" t="s">
        <v>85</v>
      </c>
      <c r="D21" s="25" t="s">
        <v>86</v>
      </c>
      <c r="E21" s="50">
        <v>78</v>
      </c>
      <c r="F21" s="24"/>
      <c r="G21" s="24"/>
      <c r="H21" s="24"/>
      <c r="I21" s="24"/>
      <c r="J21" s="24"/>
      <c r="K21" s="17"/>
      <c r="L21" s="10"/>
    </row>
    <row r="22" spans="2:18" ht="15.75" customHeight="1" x14ac:dyDescent="0.3">
      <c r="B22" s="25">
        <v>14</v>
      </c>
      <c r="C22" s="25" t="s">
        <v>87</v>
      </c>
      <c r="D22" s="25" t="s">
        <v>88</v>
      </c>
      <c r="E22" s="50">
        <v>85</v>
      </c>
      <c r="F22" s="24"/>
      <c r="G22" s="24"/>
      <c r="H22" s="24"/>
      <c r="I22" s="24"/>
      <c r="J22" s="24"/>
      <c r="K22" s="17"/>
      <c r="L22" s="10"/>
    </row>
    <row r="23" spans="2:18" ht="15.75" customHeight="1" x14ac:dyDescent="0.3">
      <c r="B23" s="25">
        <v>15</v>
      </c>
      <c r="C23" s="25" t="s">
        <v>89</v>
      </c>
      <c r="D23" s="25" t="s">
        <v>132</v>
      </c>
      <c r="E23" s="50">
        <v>86</v>
      </c>
      <c r="F23" s="24"/>
      <c r="G23" s="24"/>
      <c r="H23" s="24"/>
      <c r="I23" s="24"/>
      <c r="J23" s="24"/>
      <c r="K23" s="17"/>
      <c r="L23" s="10"/>
    </row>
    <row r="24" spans="2:18" ht="15.75" customHeight="1" x14ac:dyDescent="0.3">
      <c r="B24" s="25">
        <v>16</v>
      </c>
      <c r="C24" s="25" t="s">
        <v>90</v>
      </c>
      <c r="D24" s="25" t="s">
        <v>91</v>
      </c>
      <c r="E24" s="50">
        <v>78</v>
      </c>
      <c r="F24" s="24"/>
      <c r="G24" s="24"/>
      <c r="H24" s="24"/>
      <c r="I24" s="24"/>
      <c r="J24" s="24"/>
      <c r="K24" s="17"/>
      <c r="L24" s="10"/>
    </row>
    <row r="25" spans="2:18" ht="15.75" customHeight="1" x14ac:dyDescent="0.3">
      <c r="B25" s="25">
        <v>17</v>
      </c>
      <c r="C25" s="25" t="s">
        <v>92</v>
      </c>
      <c r="D25" s="25" t="s">
        <v>93</v>
      </c>
      <c r="E25" s="50">
        <v>88</v>
      </c>
      <c r="F25" s="47"/>
      <c r="G25" s="24"/>
      <c r="H25" s="24"/>
      <c r="I25" s="24"/>
      <c r="J25" s="24"/>
      <c r="K25" s="17"/>
      <c r="L25" s="10"/>
    </row>
    <row r="26" spans="2:18" ht="15.75" customHeight="1" x14ac:dyDescent="0.3">
      <c r="B26" s="25">
        <v>18</v>
      </c>
      <c r="C26" s="25" t="s">
        <v>138</v>
      </c>
      <c r="D26" s="25" t="s">
        <v>139</v>
      </c>
      <c r="E26" s="50">
        <v>0</v>
      </c>
      <c r="F26" s="24"/>
      <c r="G26" s="24"/>
      <c r="H26" s="24"/>
      <c r="I26" s="24"/>
      <c r="J26" s="24"/>
      <c r="K26" s="17"/>
      <c r="L26" s="10"/>
      <c r="Q26" s="28">
        <v>36</v>
      </c>
      <c r="R26">
        <v>100</v>
      </c>
    </row>
    <row r="27" spans="2:18" ht="15.75" customHeight="1" x14ac:dyDescent="0.3">
      <c r="B27" s="25">
        <v>19</v>
      </c>
      <c r="C27" s="25" t="s">
        <v>140</v>
      </c>
      <c r="D27" s="25" t="s">
        <v>141</v>
      </c>
      <c r="E27" s="50">
        <v>70</v>
      </c>
      <c r="F27" s="24"/>
      <c r="G27" s="24"/>
      <c r="H27" s="24"/>
      <c r="I27" s="24"/>
      <c r="J27" s="24"/>
      <c r="K27" s="17"/>
      <c r="L27" s="10"/>
      <c r="Q27">
        <v>32</v>
      </c>
      <c r="R27" s="28">
        <f>(Q27*R26)/Q26</f>
        <v>88.888888888888886</v>
      </c>
    </row>
    <row r="28" spans="2:18" ht="15.75" customHeight="1" x14ac:dyDescent="0.3">
      <c r="B28" s="25">
        <v>20</v>
      </c>
      <c r="C28" s="25" t="s">
        <v>94</v>
      </c>
      <c r="D28" s="25" t="s">
        <v>95</v>
      </c>
      <c r="E28" s="51">
        <v>78</v>
      </c>
      <c r="F28" s="47"/>
      <c r="G28" s="49"/>
      <c r="H28" s="48"/>
      <c r="I28" s="48"/>
      <c r="J28" s="24"/>
      <c r="K28" s="17"/>
      <c r="L28" s="10"/>
      <c r="N28" s="38"/>
    </row>
    <row r="29" spans="2:18" ht="15.75" customHeight="1" x14ac:dyDescent="0.3">
      <c r="B29" s="25">
        <v>21</v>
      </c>
      <c r="C29" s="25" t="s">
        <v>96</v>
      </c>
      <c r="D29" s="25" t="s">
        <v>97</v>
      </c>
      <c r="E29" s="50">
        <v>70</v>
      </c>
      <c r="F29" s="24"/>
      <c r="G29" s="24"/>
      <c r="H29" s="24"/>
      <c r="I29" s="24"/>
      <c r="J29" s="24"/>
      <c r="K29" s="17"/>
      <c r="L29" s="10"/>
    </row>
    <row r="30" spans="2:18" ht="15.75" customHeight="1" x14ac:dyDescent="0.3">
      <c r="B30" s="25">
        <v>22</v>
      </c>
      <c r="C30" s="25" t="s">
        <v>98</v>
      </c>
      <c r="D30" s="25" t="s">
        <v>99</v>
      </c>
      <c r="E30" s="51">
        <v>72</v>
      </c>
      <c r="F30" s="24"/>
      <c r="G30" s="24"/>
      <c r="H30" s="24"/>
      <c r="I30" s="24"/>
      <c r="J30" s="24"/>
      <c r="K30" s="17"/>
      <c r="L30" s="10"/>
    </row>
    <row r="31" spans="2:18" ht="15.75" customHeight="1" x14ac:dyDescent="0.3">
      <c r="B31" s="25">
        <v>23</v>
      </c>
      <c r="C31" s="25" t="s">
        <v>100</v>
      </c>
      <c r="D31" s="25" t="s">
        <v>101</v>
      </c>
      <c r="E31" s="52">
        <v>70</v>
      </c>
      <c r="F31" s="24"/>
      <c r="G31" s="24"/>
      <c r="H31" s="24"/>
      <c r="I31" s="24"/>
      <c r="J31" s="24"/>
      <c r="K31" s="17"/>
      <c r="L31" s="10"/>
    </row>
    <row r="32" spans="2:18" ht="15.75" customHeight="1" x14ac:dyDescent="0.3">
      <c r="B32" s="25">
        <v>24</v>
      </c>
      <c r="C32" s="25" t="s">
        <v>102</v>
      </c>
      <c r="D32" s="25" t="s">
        <v>103</v>
      </c>
      <c r="E32" s="52">
        <v>81</v>
      </c>
      <c r="F32" s="24"/>
      <c r="G32" s="24"/>
      <c r="H32" s="24"/>
      <c r="I32" s="24"/>
      <c r="J32" s="24"/>
      <c r="K32" s="17"/>
      <c r="L32" s="10"/>
    </row>
    <row r="33" spans="2:15" ht="15.75" customHeight="1" x14ac:dyDescent="0.3">
      <c r="B33" s="25">
        <v>25</v>
      </c>
      <c r="C33" s="25" t="s">
        <v>104</v>
      </c>
      <c r="D33" s="25" t="s">
        <v>105</v>
      </c>
      <c r="E33" s="52">
        <v>70</v>
      </c>
      <c r="F33" s="24"/>
      <c r="G33" s="24"/>
      <c r="H33" s="24"/>
      <c r="I33" s="24"/>
      <c r="J33" s="24"/>
      <c r="K33" s="17"/>
      <c r="L33" s="10"/>
    </row>
    <row r="34" spans="2:15" ht="15.75" customHeight="1" x14ac:dyDescent="0.3">
      <c r="B34" s="25">
        <v>26</v>
      </c>
      <c r="C34" s="25" t="s">
        <v>142</v>
      </c>
      <c r="D34" s="25" t="s">
        <v>143</v>
      </c>
      <c r="E34" s="52">
        <v>70</v>
      </c>
      <c r="F34" s="24"/>
      <c r="G34" s="24"/>
      <c r="H34" s="24"/>
      <c r="I34" s="24"/>
      <c r="J34" s="24"/>
      <c r="K34" s="17"/>
      <c r="L34" s="10"/>
    </row>
    <row r="35" spans="2:15" ht="15.75" customHeight="1" x14ac:dyDescent="0.3">
      <c r="B35" s="25">
        <v>27</v>
      </c>
      <c r="C35" s="25" t="s">
        <v>106</v>
      </c>
      <c r="D35" s="25" t="s">
        <v>107</v>
      </c>
      <c r="E35" s="51">
        <v>82</v>
      </c>
      <c r="F35" s="24"/>
      <c r="G35" s="24"/>
      <c r="H35" s="24"/>
      <c r="I35" s="24"/>
      <c r="J35" s="24"/>
      <c r="K35" s="17"/>
      <c r="L35" s="10"/>
    </row>
    <row r="36" spans="2:15" ht="15.75" customHeight="1" x14ac:dyDescent="0.3">
      <c r="B36" s="25">
        <v>28</v>
      </c>
      <c r="C36" s="25" t="s">
        <v>108</v>
      </c>
      <c r="D36" s="25" t="s">
        <v>109</v>
      </c>
      <c r="E36" s="52">
        <v>70</v>
      </c>
      <c r="F36" s="24"/>
      <c r="G36" s="24"/>
      <c r="H36" s="24"/>
      <c r="I36" s="24"/>
      <c r="J36" s="24"/>
      <c r="K36" s="17"/>
      <c r="L36" s="10"/>
    </row>
    <row r="37" spans="2:15" ht="15.75" customHeight="1" x14ac:dyDescent="0.3">
      <c r="B37" s="25">
        <v>29</v>
      </c>
      <c r="C37" s="25" t="s">
        <v>110</v>
      </c>
      <c r="D37" s="25" t="s">
        <v>111</v>
      </c>
      <c r="E37" s="52">
        <v>80</v>
      </c>
      <c r="F37" s="24"/>
      <c r="G37" s="24"/>
      <c r="H37" s="24"/>
      <c r="I37" s="24"/>
      <c r="J37" s="24"/>
      <c r="K37" s="17"/>
      <c r="L37" s="10"/>
    </row>
    <row r="38" spans="2:15" ht="15.75" customHeight="1" x14ac:dyDescent="0.3">
      <c r="B38" s="25">
        <v>30</v>
      </c>
      <c r="C38" s="25" t="s">
        <v>112</v>
      </c>
      <c r="D38" s="25" t="s">
        <v>113</v>
      </c>
      <c r="E38" s="52">
        <v>80</v>
      </c>
      <c r="F38" s="24"/>
      <c r="G38" s="24"/>
      <c r="H38" s="24"/>
      <c r="I38" s="24"/>
      <c r="J38" s="24"/>
      <c r="K38" s="17"/>
      <c r="L38" s="10"/>
    </row>
    <row r="39" spans="2:15" ht="15.75" customHeight="1" x14ac:dyDescent="0.3">
      <c r="B39" s="25">
        <v>31</v>
      </c>
      <c r="C39" s="25" t="s">
        <v>114</v>
      </c>
      <c r="D39" s="25" t="s">
        <v>115</v>
      </c>
      <c r="E39" s="52">
        <v>78</v>
      </c>
      <c r="F39" s="24"/>
      <c r="G39" s="24"/>
      <c r="H39" s="24"/>
      <c r="I39" s="24"/>
      <c r="J39" s="24"/>
      <c r="K39" s="17"/>
      <c r="L39" s="10"/>
    </row>
    <row r="40" spans="2:15" ht="15.75" customHeight="1" x14ac:dyDescent="0.3">
      <c r="B40" s="25">
        <v>32</v>
      </c>
      <c r="C40" s="25" t="s">
        <v>116</v>
      </c>
      <c r="D40" s="25" t="s">
        <v>117</v>
      </c>
      <c r="E40" s="51">
        <v>76</v>
      </c>
      <c r="F40" s="24"/>
      <c r="G40" s="48"/>
      <c r="H40" s="24"/>
      <c r="I40" s="24"/>
      <c r="J40" s="24"/>
      <c r="K40" s="17"/>
      <c r="L40" s="10"/>
      <c r="O40" s="36"/>
    </row>
    <row r="41" spans="2:15" ht="15.75" customHeight="1" x14ac:dyDescent="0.3">
      <c r="B41" s="25">
        <v>33</v>
      </c>
      <c r="C41" s="25" t="s">
        <v>118</v>
      </c>
      <c r="D41" s="25" t="s">
        <v>119</v>
      </c>
      <c r="E41" s="53">
        <v>75</v>
      </c>
      <c r="F41" s="42"/>
      <c r="G41" s="42"/>
      <c r="H41" s="42"/>
      <c r="I41" s="42"/>
      <c r="J41" s="42"/>
      <c r="K41" s="6"/>
      <c r="L41" s="10"/>
    </row>
    <row r="42" spans="2:15" ht="15.75" customHeight="1" x14ac:dyDescent="0.3">
      <c r="B42" s="25">
        <v>34</v>
      </c>
      <c r="C42" s="25" t="s">
        <v>120</v>
      </c>
      <c r="D42" s="25" t="s">
        <v>121</v>
      </c>
      <c r="E42" s="17">
        <v>0</v>
      </c>
      <c r="F42" s="6"/>
      <c r="G42" s="6"/>
      <c r="H42" s="6"/>
      <c r="I42" s="6"/>
      <c r="J42" s="6"/>
      <c r="K42" s="6"/>
      <c r="L42" s="10"/>
    </row>
    <row r="43" spans="2:15" ht="15.75" customHeight="1" x14ac:dyDescent="0.3">
      <c r="B43" s="25">
        <v>35</v>
      </c>
      <c r="C43" s="25" t="s">
        <v>122</v>
      </c>
      <c r="D43" s="25" t="s">
        <v>123</v>
      </c>
      <c r="E43" s="17">
        <v>86</v>
      </c>
      <c r="F43" s="6"/>
      <c r="G43" s="6"/>
      <c r="H43" s="6"/>
      <c r="I43" s="6"/>
      <c r="J43" s="6"/>
      <c r="K43" s="6"/>
      <c r="L43" s="10"/>
    </row>
    <row r="44" spans="2:15" ht="15.75" customHeight="1" x14ac:dyDescent="0.3">
      <c r="B44" s="25">
        <v>36</v>
      </c>
      <c r="C44" s="25" t="s">
        <v>124</v>
      </c>
      <c r="D44" s="25" t="s">
        <v>125</v>
      </c>
      <c r="E44" s="17">
        <v>74</v>
      </c>
      <c r="F44" s="6"/>
      <c r="G44" s="6"/>
      <c r="H44" s="6"/>
      <c r="I44" s="6"/>
      <c r="J44" s="6"/>
      <c r="K44" s="6"/>
      <c r="L44" s="10"/>
      <c r="N44">
        <f>COUNTIF(O9:O39, "&gt;=74")</f>
        <v>0</v>
      </c>
    </row>
    <row r="45" spans="2:15" ht="15.75" customHeight="1" x14ac:dyDescent="0.3">
      <c r="B45" s="20">
        <f t="shared" ref="B45:B53" si="0">B44+1</f>
        <v>37</v>
      </c>
      <c r="C45" s="26"/>
      <c r="D45" s="21"/>
      <c r="E45" s="27"/>
      <c r="F45" s="6"/>
      <c r="G45" s="6"/>
      <c r="H45" s="6"/>
      <c r="I45" s="6"/>
      <c r="J45" s="6"/>
      <c r="K45" s="6"/>
      <c r="L45" s="10"/>
    </row>
    <row r="46" spans="2:15" ht="15.75" customHeight="1" x14ac:dyDescent="0.3">
      <c r="B46" s="8">
        <f t="shared" si="0"/>
        <v>38</v>
      </c>
      <c r="C46" s="11"/>
      <c r="D46" s="9"/>
      <c r="E46" s="6"/>
      <c r="F46" s="6"/>
      <c r="G46" s="6"/>
      <c r="H46" s="6"/>
      <c r="I46" s="6"/>
      <c r="J46" s="6"/>
      <c r="K46" s="6"/>
      <c r="L46" s="10"/>
    </row>
    <row r="47" spans="2:15" ht="15.75" customHeight="1" x14ac:dyDescent="0.3">
      <c r="B47" s="8">
        <f t="shared" si="0"/>
        <v>39</v>
      </c>
      <c r="C47" s="11"/>
      <c r="D47" s="9"/>
      <c r="E47" s="6"/>
      <c r="F47" s="6"/>
      <c r="G47" s="6"/>
      <c r="H47" s="6"/>
      <c r="I47" s="6"/>
      <c r="J47" s="6"/>
      <c r="K47" s="6"/>
      <c r="L47" s="10"/>
    </row>
    <row r="48" spans="2:15" ht="15.75" customHeight="1" x14ac:dyDescent="0.3">
      <c r="B48" s="8">
        <f t="shared" si="0"/>
        <v>40</v>
      </c>
      <c r="C48" s="11"/>
      <c r="D48" s="9"/>
      <c r="E48" s="6"/>
      <c r="F48" s="6"/>
      <c r="G48" s="6"/>
      <c r="H48" s="6"/>
      <c r="I48" s="6"/>
      <c r="J48" s="6"/>
      <c r="K48" s="6"/>
      <c r="L48" s="10"/>
    </row>
    <row r="49" spans="2:12" ht="15.75" customHeight="1" x14ac:dyDescent="0.3">
      <c r="B49" s="8">
        <f t="shared" si="0"/>
        <v>41</v>
      </c>
      <c r="C49" s="11"/>
      <c r="D49" s="9"/>
      <c r="E49" s="6"/>
      <c r="F49" s="6"/>
      <c r="G49" s="6"/>
      <c r="H49" s="6"/>
      <c r="I49" s="6"/>
      <c r="J49" s="6"/>
      <c r="K49" s="6"/>
      <c r="L49" s="10"/>
    </row>
    <row r="50" spans="2:12" ht="15.75" customHeight="1" x14ac:dyDescent="0.3">
      <c r="B50" s="8">
        <f t="shared" si="0"/>
        <v>42</v>
      </c>
      <c r="C50" s="11"/>
      <c r="D50" s="9"/>
      <c r="E50" s="6"/>
      <c r="F50" s="6"/>
      <c r="G50" s="6"/>
      <c r="H50" s="6"/>
      <c r="I50" s="6"/>
      <c r="J50" s="6"/>
      <c r="K50" s="6"/>
      <c r="L50" s="10"/>
    </row>
    <row r="51" spans="2:12" ht="15.75" customHeight="1" x14ac:dyDescent="0.3">
      <c r="B51" s="8">
        <f t="shared" si="0"/>
        <v>43</v>
      </c>
      <c r="C51" s="11"/>
      <c r="D51" s="9"/>
      <c r="E51" s="6"/>
      <c r="F51" s="6"/>
      <c r="G51" s="6"/>
      <c r="H51" s="6"/>
      <c r="I51" s="6"/>
      <c r="J51" s="6"/>
      <c r="K51" s="6"/>
      <c r="L51" s="10"/>
    </row>
    <row r="52" spans="2:12" ht="15.75" customHeight="1" x14ac:dyDescent="0.3">
      <c r="B52" s="8">
        <f t="shared" si="0"/>
        <v>44</v>
      </c>
      <c r="C52" s="11"/>
      <c r="D52" s="9"/>
      <c r="E52" s="6"/>
      <c r="F52" s="6"/>
      <c r="G52" s="6"/>
      <c r="H52" s="6"/>
      <c r="I52" s="6"/>
      <c r="J52" s="6"/>
      <c r="K52" s="6"/>
      <c r="L52" s="10"/>
    </row>
    <row r="53" spans="2:12" ht="15.75" customHeight="1" x14ac:dyDescent="0.3">
      <c r="B53" s="8">
        <f t="shared" si="0"/>
        <v>45</v>
      </c>
      <c r="C53" s="4"/>
      <c r="D53" s="5"/>
      <c r="E53" s="4"/>
      <c r="F53" s="4"/>
      <c r="G53" s="4"/>
      <c r="H53" s="4"/>
      <c r="I53" s="4"/>
      <c r="J53" s="4"/>
      <c r="K53" s="4"/>
      <c r="L53" s="10"/>
    </row>
    <row r="54" spans="2:12" ht="15.75" customHeight="1" x14ac:dyDescent="0.3">
      <c r="C54" s="68"/>
      <c r="D54" s="65"/>
      <c r="E54" s="12">
        <f t="shared" ref="E54:I54" si="1">COUNTIF(E9:E53,"&gt;=70")</f>
        <v>32</v>
      </c>
      <c r="F54" s="12">
        <f t="shared" si="1"/>
        <v>0</v>
      </c>
      <c r="G54" s="12">
        <f t="shared" si="1"/>
        <v>0</v>
      </c>
      <c r="H54" s="12">
        <f t="shared" si="1"/>
        <v>0</v>
      </c>
      <c r="I54" s="12">
        <f t="shared" si="1"/>
        <v>0</v>
      </c>
      <c r="J54" s="12"/>
      <c r="K54" s="12"/>
      <c r="L54" s="13"/>
    </row>
    <row r="55" spans="2:12" ht="15.75" customHeight="1" x14ac:dyDescent="0.3">
      <c r="C55" s="68"/>
      <c r="D55" s="65"/>
      <c r="E55" s="14">
        <f t="shared" ref="E55:I55" si="2">COUNTIF(E9:E53,"&lt;70")</f>
        <v>4</v>
      </c>
      <c r="F55" s="14">
        <f t="shared" si="2"/>
        <v>0</v>
      </c>
      <c r="G55" s="14">
        <f t="shared" si="2"/>
        <v>0</v>
      </c>
      <c r="H55" s="14">
        <f t="shared" si="2"/>
        <v>0</v>
      </c>
      <c r="I55" s="14">
        <f t="shared" si="2"/>
        <v>0</v>
      </c>
      <c r="J55" s="14"/>
      <c r="K55" s="14"/>
      <c r="L55" s="14"/>
    </row>
    <row r="56" spans="2:12" ht="15.75" customHeight="1" x14ac:dyDescent="0.3">
      <c r="C56" s="68"/>
      <c r="D56" s="65"/>
      <c r="E56" s="14">
        <f t="shared" ref="E56:I56" si="3">COUNT(E9:E53)</f>
        <v>36</v>
      </c>
      <c r="F56" s="14">
        <f t="shared" si="3"/>
        <v>0</v>
      </c>
      <c r="G56" s="14">
        <f t="shared" si="3"/>
        <v>0</v>
      </c>
      <c r="H56" s="14">
        <f t="shared" si="3"/>
        <v>0</v>
      </c>
      <c r="I56" s="14">
        <f t="shared" si="3"/>
        <v>0</v>
      </c>
      <c r="J56" s="14"/>
      <c r="K56" s="14"/>
      <c r="L56" s="14"/>
    </row>
    <row r="57" spans="2:12" ht="15.75" customHeight="1" x14ac:dyDescent="0.3">
      <c r="C57" s="68"/>
      <c r="D57" s="65"/>
      <c r="E57" s="15">
        <f t="shared" ref="E57:I57" si="4">E54/E56</f>
        <v>0.88888888888888884</v>
      </c>
      <c r="F57" s="16" t="e">
        <f t="shared" si="4"/>
        <v>#DIV/0!</v>
      </c>
      <c r="G57" s="16" t="e">
        <f t="shared" si="4"/>
        <v>#DIV/0!</v>
      </c>
      <c r="H57" s="16" t="e">
        <f t="shared" si="4"/>
        <v>#DIV/0!</v>
      </c>
      <c r="I57" s="16" t="e">
        <f t="shared" si="4"/>
        <v>#DIV/0!</v>
      </c>
      <c r="J57" s="16"/>
      <c r="K57" s="16"/>
      <c r="L57" s="16"/>
    </row>
    <row r="58" spans="2:12" ht="15.75" customHeight="1" x14ac:dyDescent="0.3">
      <c r="C58" s="68"/>
      <c r="D58" s="65"/>
      <c r="E58" s="15">
        <f t="shared" ref="E58:L58" si="5">E55/E56</f>
        <v>0.1111111111111111</v>
      </c>
      <c r="F58" s="15" t="e">
        <f t="shared" si="5"/>
        <v>#DIV/0!</v>
      </c>
      <c r="G58" s="16" t="e">
        <f t="shared" si="5"/>
        <v>#DIV/0!</v>
      </c>
      <c r="H58" s="16" t="e">
        <f t="shared" si="5"/>
        <v>#DIV/0!</v>
      </c>
      <c r="I58" s="16" t="e">
        <f t="shared" si="5"/>
        <v>#DIV/0!</v>
      </c>
      <c r="J58" s="16" t="e">
        <f t="shared" si="5"/>
        <v>#DIV/0!</v>
      </c>
      <c r="K58" s="16" t="e">
        <f t="shared" si="5"/>
        <v>#DIV/0!</v>
      </c>
      <c r="L58" s="16" t="e">
        <f t="shared" si="5"/>
        <v>#DIV/0!</v>
      </c>
    </row>
    <row r="59" spans="2:12" ht="15.75" customHeight="1" x14ac:dyDescent="0.3">
      <c r="C59" s="68"/>
      <c r="D59" s="65"/>
    </row>
    <row r="60" spans="2:12" ht="15.75" customHeight="1" x14ac:dyDescent="0.3">
      <c r="C60" s="2"/>
      <c r="D60" s="2"/>
    </row>
    <row r="61" spans="2:12" ht="15.75" customHeight="1" x14ac:dyDescent="0.3">
      <c r="E61" s="62"/>
      <c r="F61" s="63"/>
      <c r="G61" s="63"/>
      <c r="H61" s="63"/>
      <c r="I61" s="63"/>
      <c r="J61" s="63"/>
      <c r="K61" s="63"/>
    </row>
    <row r="62" spans="2:12" ht="15.75" customHeight="1" x14ac:dyDescent="0.3">
      <c r="E62" s="60" t="s">
        <v>17</v>
      </c>
      <c r="F62" s="61"/>
      <c r="G62" s="61"/>
      <c r="H62" s="61"/>
      <c r="I62" s="61"/>
      <c r="J62" s="61"/>
      <c r="K62" s="61"/>
    </row>
    <row r="63" spans="2:12" ht="15.75" customHeight="1" x14ac:dyDescent="0.3"/>
    <row r="64" spans="2:12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3">
    <mergeCell ref="E62:K62"/>
    <mergeCell ref="E61:K61"/>
    <mergeCell ref="B2:K2"/>
    <mergeCell ref="F6:K6"/>
    <mergeCell ref="C3:K3"/>
    <mergeCell ref="C59:D59"/>
    <mergeCell ref="C57:D57"/>
    <mergeCell ref="C56:D56"/>
    <mergeCell ref="E4:F4"/>
    <mergeCell ref="I4:J4"/>
    <mergeCell ref="C54:D54"/>
    <mergeCell ref="C55:D55"/>
    <mergeCell ref="C58:D58"/>
  </mergeCells>
  <pageMargins left="0.23622047244094491" right="0.23622047244094491" top="0.74803149606299213" bottom="0.74803149606299213" header="0" footer="0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C2E35-E21D-4087-9585-6FBEC60C5514}">
  <sheetPr>
    <tabColor theme="9" tint="0.39997558519241921"/>
  </sheetPr>
  <dimension ref="B2:P62"/>
  <sheetViews>
    <sheetView topLeftCell="A31" workbookViewId="0">
      <selection activeCell="Q15" sqref="Q15"/>
    </sheetView>
  </sheetViews>
  <sheetFormatPr baseColWidth="10" defaultRowHeight="14.4" x14ac:dyDescent="0.3"/>
  <cols>
    <col min="1" max="1" width="0.88671875" customWidth="1"/>
    <col min="2" max="2" width="4.77734375" customWidth="1"/>
    <col min="3" max="3" width="9.88671875" customWidth="1"/>
    <col min="4" max="4" width="36" customWidth="1"/>
    <col min="5" max="5" width="7" customWidth="1"/>
    <col min="6" max="6" width="6.109375" customWidth="1"/>
    <col min="7" max="7" width="4.88671875" customWidth="1"/>
    <col min="8" max="8" width="5.109375" customWidth="1"/>
    <col min="9" max="10" width="5.33203125" customWidth="1"/>
    <col min="11" max="11" width="5" customWidth="1"/>
  </cols>
  <sheetData>
    <row r="2" spans="2:16" ht="15.6" x14ac:dyDescent="0.3">
      <c r="B2" s="64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1"/>
      <c r="M2" s="1"/>
    </row>
    <row r="3" spans="2:16" x14ac:dyDescent="0.3">
      <c r="C3" s="67" t="s">
        <v>1</v>
      </c>
      <c r="D3" s="65"/>
      <c r="E3" s="65"/>
      <c r="F3" s="65"/>
      <c r="G3" s="65"/>
      <c r="H3" s="65"/>
      <c r="I3" s="65"/>
      <c r="J3" s="65"/>
      <c r="K3" s="65"/>
      <c r="L3" s="2"/>
      <c r="M3" s="2"/>
    </row>
    <row r="4" spans="2:16" x14ac:dyDescent="0.3">
      <c r="C4" t="s">
        <v>2</v>
      </c>
      <c r="D4" s="31" t="s">
        <v>210</v>
      </c>
      <c r="E4" s="69" t="s">
        <v>211</v>
      </c>
      <c r="F4" s="63"/>
      <c r="H4" t="s">
        <v>3</v>
      </c>
      <c r="I4" s="70">
        <v>45924</v>
      </c>
      <c r="J4" s="63"/>
    </row>
    <row r="5" spans="2:16" x14ac:dyDescent="0.3">
      <c r="D5" s="3"/>
    </row>
    <row r="6" spans="2:16" x14ac:dyDescent="0.3">
      <c r="C6" t="s">
        <v>4</v>
      </c>
      <c r="D6" s="32" t="s">
        <v>212</v>
      </c>
      <c r="E6" t="s">
        <v>5</v>
      </c>
      <c r="F6" s="66" t="s">
        <v>18</v>
      </c>
      <c r="G6" s="63"/>
      <c r="H6" s="63"/>
      <c r="I6" s="63"/>
      <c r="J6" s="63"/>
      <c r="K6" s="63"/>
      <c r="O6" s="28"/>
      <c r="P6">
        <v>100</v>
      </c>
    </row>
    <row r="7" spans="2:16" x14ac:dyDescent="0.3">
      <c r="P7" s="28"/>
    </row>
    <row r="8" spans="2:16" x14ac:dyDescent="0.3">
      <c r="B8" s="23" t="s">
        <v>6</v>
      </c>
      <c r="C8" s="23" t="s">
        <v>7</v>
      </c>
      <c r="D8" s="24" t="s">
        <v>8</v>
      </c>
      <c r="E8" s="39" t="s">
        <v>9</v>
      </c>
      <c r="F8" s="40" t="s">
        <v>10</v>
      </c>
      <c r="G8" s="40" t="s">
        <v>11</v>
      </c>
      <c r="H8" s="40" t="s">
        <v>12</v>
      </c>
      <c r="I8" s="40" t="s">
        <v>13</v>
      </c>
      <c r="J8" s="40" t="s">
        <v>14</v>
      </c>
      <c r="K8" s="40" t="s">
        <v>15</v>
      </c>
      <c r="L8" s="7" t="s">
        <v>16</v>
      </c>
    </row>
    <row r="9" spans="2:16" x14ac:dyDescent="0.3">
      <c r="B9" s="25">
        <v>1</v>
      </c>
      <c r="C9" s="25" t="s">
        <v>144</v>
      </c>
      <c r="D9" s="25" t="s">
        <v>145</v>
      </c>
      <c r="E9" s="50"/>
      <c r="F9" s="24"/>
      <c r="G9" s="24"/>
      <c r="H9" s="24"/>
      <c r="I9" s="24"/>
      <c r="J9" s="24"/>
      <c r="K9" s="24"/>
      <c r="L9" s="54"/>
    </row>
    <row r="10" spans="2:16" x14ac:dyDescent="0.3">
      <c r="B10" s="25">
        <v>2</v>
      </c>
      <c r="C10" s="25" t="s">
        <v>146</v>
      </c>
      <c r="D10" s="25" t="s">
        <v>147</v>
      </c>
      <c r="E10" s="50"/>
      <c r="F10" s="24"/>
      <c r="G10" s="24"/>
      <c r="H10" s="24"/>
      <c r="I10" s="24"/>
      <c r="J10" s="24"/>
      <c r="K10" s="24"/>
      <c r="L10" s="54"/>
      <c r="O10" s="28"/>
    </row>
    <row r="11" spans="2:16" x14ac:dyDescent="0.3">
      <c r="B11" s="25">
        <v>3</v>
      </c>
      <c r="C11" s="25" t="s">
        <v>148</v>
      </c>
      <c r="D11" s="25" t="s">
        <v>149</v>
      </c>
      <c r="E11" s="50"/>
      <c r="F11" s="24"/>
      <c r="G11" s="24"/>
      <c r="H11" s="24"/>
      <c r="I11" s="24"/>
      <c r="J11" s="24"/>
      <c r="K11" s="24"/>
      <c r="L11" s="54"/>
      <c r="P11" s="28"/>
    </row>
    <row r="12" spans="2:16" x14ac:dyDescent="0.3">
      <c r="B12" s="25">
        <v>4</v>
      </c>
      <c r="C12" s="25" t="s">
        <v>150</v>
      </c>
      <c r="D12" s="25" t="s">
        <v>151</v>
      </c>
      <c r="E12" s="50"/>
      <c r="F12" s="24"/>
      <c r="G12" s="24"/>
      <c r="H12" s="24"/>
      <c r="I12" s="24"/>
      <c r="J12" s="24"/>
      <c r="K12" s="24"/>
      <c r="L12" s="54"/>
    </row>
    <row r="13" spans="2:16" x14ac:dyDescent="0.3">
      <c r="B13" s="25">
        <v>5</v>
      </c>
      <c r="C13" s="25" t="s">
        <v>152</v>
      </c>
      <c r="D13" s="25" t="s">
        <v>153</v>
      </c>
      <c r="E13" s="50"/>
      <c r="F13" s="24"/>
      <c r="G13" s="24"/>
      <c r="H13" s="24"/>
      <c r="I13" s="24"/>
      <c r="J13" s="24"/>
      <c r="K13" s="24"/>
      <c r="L13" s="54"/>
    </row>
    <row r="14" spans="2:16" x14ac:dyDescent="0.3">
      <c r="B14" s="25">
        <v>6</v>
      </c>
      <c r="C14" s="25" t="s">
        <v>154</v>
      </c>
      <c r="D14" s="25" t="s">
        <v>155</v>
      </c>
      <c r="E14" s="50"/>
      <c r="F14" s="24"/>
      <c r="G14" s="24"/>
      <c r="H14" s="24"/>
      <c r="I14" s="24"/>
      <c r="J14" s="24"/>
      <c r="K14" s="24"/>
      <c r="L14" s="54"/>
    </row>
    <row r="15" spans="2:16" x14ac:dyDescent="0.3">
      <c r="B15" s="25">
        <v>7</v>
      </c>
      <c r="C15" s="25" t="s">
        <v>156</v>
      </c>
      <c r="D15" s="25" t="s">
        <v>157</v>
      </c>
      <c r="E15" s="50"/>
      <c r="F15" s="24"/>
      <c r="G15" s="24"/>
      <c r="H15" s="24"/>
      <c r="I15" s="24"/>
      <c r="J15" s="24"/>
      <c r="K15" s="24"/>
      <c r="L15" s="54"/>
    </row>
    <row r="16" spans="2:16" x14ac:dyDescent="0.3">
      <c r="B16" s="25">
        <v>8</v>
      </c>
      <c r="C16" s="25" t="s">
        <v>158</v>
      </c>
      <c r="D16" s="25" t="s">
        <v>159</v>
      </c>
      <c r="E16" s="50"/>
      <c r="F16" s="24"/>
      <c r="G16" s="24"/>
      <c r="H16" s="24"/>
      <c r="I16" s="24"/>
      <c r="J16" s="24"/>
      <c r="K16" s="24"/>
      <c r="L16" s="54"/>
    </row>
    <row r="17" spans="2:15" x14ac:dyDescent="0.3">
      <c r="B17" s="25">
        <v>9</v>
      </c>
      <c r="C17" s="25" t="s">
        <v>160</v>
      </c>
      <c r="D17" s="25" t="s">
        <v>161</v>
      </c>
      <c r="E17" s="50"/>
      <c r="F17" s="24"/>
      <c r="G17" s="24"/>
      <c r="H17" s="24"/>
      <c r="I17" s="24"/>
      <c r="J17" s="24"/>
      <c r="K17" s="24"/>
      <c r="L17" s="54"/>
    </row>
    <row r="18" spans="2:15" x14ac:dyDescent="0.3">
      <c r="B18" s="25">
        <v>10</v>
      </c>
      <c r="C18" s="25" t="s">
        <v>162</v>
      </c>
      <c r="D18" s="25" t="s">
        <v>163</v>
      </c>
      <c r="E18" s="56"/>
      <c r="F18" s="24"/>
      <c r="G18" s="48"/>
      <c r="H18" s="48"/>
      <c r="I18" s="24"/>
      <c r="J18" s="24"/>
      <c r="K18" s="24"/>
      <c r="L18" s="54"/>
    </row>
    <row r="19" spans="2:15" x14ac:dyDescent="0.3">
      <c r="B19" s="25">
        <v>11</v>
      </c>
      <c r="C19" s="25" t="s">
        <v>164</v>
      </c>
      <c r="D19" s="25" t="s">
        <v>165</v>
      </c>
      <c r="E19" s="55"/>
      <c r="F19" s="42"/>
      <c r="G19" s="42"/>
      <c r="H19" s="42"/>
      <c r="I19" s="42"/>
      <c r="J19" s="42"/>
      <c r="K19" s="42"/>
      <c r="L19" s="10"/>
    </row>
    <row r="20" spans="2:15" x14ac:dyDescent="0.3">
      <c r="B20" s="25">
        <v>12</v>
      </c>
      <c r="C20" s="25" t="s">
        <v>166</v>
      </c>
      <c r="D20" s="25" t="s">
        <v>167</v>
      </c>
      <c r="E20" s="30"/>
      <c r="F20" s="6"/>
      <c r="G20" s="6"/>
      <c r="H20" s="6"/>
      <c r="I20" s="6"/>
      <c r="J20" s="6"/>
      <c r="K20" s="6"/>
      <c r="L20" s="10"/>
      <c r="O20" s="28"/>
    </row>
    <row r="21" spans="2:15" x14ac:dyDescent="0.3">
      <c r="B21" s="25">
        <v>13</v>
      </c>
      <c r="C21" s="25" t="s">
        <v>168</v>
      </c>
      <c r="D21" s="25" t="s">
        <v>169</v>
      </c>
      <c r="E21" s="30"/>
      <c r="F21" s="6"/>
      <c r="G21" s="6"/>
      <c r="H21" s="6"/>
      <c r="I21" s="6"/>
      <c r="J21" s="6"/>
      <c r="K21" s="6"/>
      <c r="L21" s="10"/>
    </row>
    <row r="22" spans="2:15" x14ac:dyDescent="0.3">
      <c r="B22" s="25">
        <v>14</v>
      </c>
      <c r="C22" s="25" t="s">
        <v>170</v>
      </c>
      <c r="D22" s="25" t="s">
        <v>171</v>
      </c>
      <c r="E22" s="30"/>
      <c r="F22" s="6"/>
      <c r="G22" s="6"/>
      <c r="H22" s="6"/>
      <c r="I22" s="6"/>
      <c r="J22" s="6"/>
      <c r="K22" s="6"/>
      <c r="L22" s="10"/>
    </row>
    <row r="23" spans="2:15" x14ac:dyDescent="0.3">
      <c r="B23" s="25">
        <v>15</v>
      </c>
      <c r="C23" s="25" t="s">
        <v>172</v>
      </c>
      <c r="D23" s="25" t="s">
        <v>173</v>
      </c>
      <c r="E23" s="30"/>
      <c r="F23" s="6"/>
      <c r="G23" s="6"/>
      <c r="H23" s="6"/>
      <c r="I23" s="6"/>
      <c r="J23" s="6"/>
      <c r="K23" s="6"/>
      <c r="L23" s="10"/>
    </row>
    <row r="24" spans="2:15" x14ac:dyDescent="0.3">
      <c r="B24" s="25">
        <v>16</v>
      </c>
      <c r="C24" s="25" t="s">
        <v>174</v>
      </c>
      <c r="D24" s="25" t="s">
        <v>175</v>
      </c>
      <c r="E24" s="30"/>
      <c r="F24" s="6"/>
      <c r="G24" s="6"/>
      <c r="H24" s="6"/>
      <c r="I24" s="6"/>
      <c r="J24" s="6"/>
      <c r="K24" s="6"/>
      <c r="L24" s="10"/>
    </row>
    <row r="25" spans="2:15" x14ac:dyDescent="0.3">
      <c r="B25" s="25">
        <v>17</v>
      </c>
      <c r="C25" s="25" t="s">
        <v>176</v>
      </c>
      <c r="D25" s="25" t="s">
        <v>177</v>
      </c>
      <c r="E25" s="30"/>
      <c r="F25" s="6"/>
      <c r="G25" s="6"/>
      <c r="H25" s="6"/>
      <c r="I25" s="6"/>
      <c r="J25" s="6"/>
      <c r="K25" s="6"/>
      <c r="L25" s="10"/>
    </row>
    <row r="26" spans="2:15" x14ac:dyDescent="0.3">
      <c r="B26" s="25">
        <v>18</v>
      </c>
      <c r="C26" s="25" t="s">
        <v>138</v>
      </c>
      <c r="D26" s="25" t="s">
        <v>139</v>
      </c>
      <c r="E26" s="30"/>
      <c r="F26" s="6"/>
      <c r="G26" s="6"/>
      <c r="H26" s="6"/>
      <c r="I26" s="6"/>
      <c r="J26" s="6"/>
      <c r="K26" s="6"/>
      <c r="L26" s="10"/>
    </row>
    <row r="27" spans="2:15" x14ac:dyDescent="0.3">
      <c r="B27" s="25">
        <v>19</v>
      </c>
      <c r="C27" s="25" t="s">
        <v>178</v>
      </c>
      <c r="D27" s="25" t="s">
        <v>179</v>
      </c>
      <c r="E27" s="30"/>
      <c r="F27" s="6"/>
      <c r="G27" s="6"/>
      <c r="H27" s="6"/>
      <c r="I27" s="6"/>
      <c r="J27" s="6"/>
      <c r="K27" s="6"/>
      <c r="L27" s="10"/>
    </row>
    <row r="28" spans="2:15" x14ac:dyDescent="0.3">
      <c r="B28" s="25">
        <v>20</v>
      </c>
      <c r="C28" s="25" t="s">
        <v>180</v>
      </c>
      <c r="D28" s="25" t="s">
        <v>181</v>
      </c>
      <c r="E28" s="33"/>
      <c r="F28" s="6"/>
      <c r="G28" s="34"/>
      <c r="H28" s="27"/>
      <c r="I28" s="27"/>
      <c r="J28" s="6"/>
      <c r="K28" s="6"/>
      <c r="L28" s="10"/>
      <c r="N28" s="38"/>
    </row>
    <row r="29" spans="2:15" x14ac:dyDescent="0.3">
      <c r="B29" s="25">
        <v>21</v>
      </c>
      <c r="C29" s="25" t="s">
        <v>182</v>
      </c>
      <c r="D29" s="25" t="s">
        <v>183</v>
      </c>
      <c r="E29" s="30"/>
      <c r="F29" s="6"/>
      <c r="G29" s="6"/>
      <c r="H29" s="6"/>
      <c r="I29" s="6"/>
      <c r="J29" s="6"/>
      <c r="K29" s="6"/>
      <c r="L29" s="10"/>
    </row>
    <row r="30" spans="2:15" x14ac:dyDescent="0.3">
      <c r="B30" s="25">
        <v>22</v>
      </c>
      <c r="C30" s="25" t="s">
        <v>184</v>
      </c>
      <c r="D30" s="25" t="s">
        <v>185</v>
      </c>
      <c r="E30" s="29"/>
      <c r="F30" s="6"/>
      <c r="G30" s="6"/>
      <c r="H30" s="6"/>
      <c r="I30" s="6"/>
      <c r="J30" s="6"/>
      <c r="K30" s="6"/>
      <c r="L30" s="10"/>
    </row>
    <row r="31" spans="2:15" x14ac:dyDescent="0.3">
      <c r="B31" s="25">
        <v>23</v>
      </c>
      <c r="C31" s="25" t="s">
        <v>186</v>
      </c>
      <c r="D31" s="25" t="s">
        <v>187</v>
      </c>
      <c r="E31" s="17"/>
      <c r="F31" s="6"/>
      <c r="G31" s="6"/>
      <c r="H31" s="6"/>
      <c r="I31" s="6"/>
      <c r="J31" s="6"/>
      <c r="K31" s="6"/>
      <c r="L31" s="10"/>
    </row>
    <row r="32" spans="2:15" x14ac:dyDescent="0.3">
      <c r="B32" s="25">
        <v>24</v>
      </c>
      <c r="C32" s="25" t="s">
        <v>188</v>
      </c>
      <c r="D32" s="25" t="s">
        <v>189</v>
      </c>
      <c r="E32" s="17"/>
      <c r="F32" s="6"/>
      <c r="G32" s="6"/>
      <c r="H32" s="6"/>
      <c r="I32" s="6"/>
      <c r="J32" s="6"/>
      <c r="K32" s="6"/>
      <c r="L32" s="10"/>
    </row>
    <row r="33" spans="2:12" x14ac:dyDescent="0.3">
      <c r="B33" s="25">
        <v>25</v>
      </c>
      <c r="C33" s="25" t="s">
        <v>190</v>
      </c>
      <c r="D33" s="25" t="s">
        <v>191</v>
      </c>
      <c r="E33" s="17"/>
      <c r="F33" s="6"/>
      <c r="G33" s="6"/>
      <c r="H33" s="6"/>
      <c r="I33" s="6"/>
      <c r="J33" s="6"/>
      <c r="K33" s="6"/>
      <c r="L33" s="10"/>
    </row>
    <row r="34" spans="2:12" x14ac:dyDescent="0.3">
      <c r="B34" s="25">
        <v>26</v>
      </c>
      <c r="C34" s="25" t="s">
        <v>192</v>
      </c>
      <c r="D34" s="25" t="s">
        <v>193</v>
      </c>
      <c r="E34" s="17"/>
      <c r="F34" s="6"/>
      <c r="G34" s="6"/>
      <c r="H34" s="6"/>
      <c r="I34" s="6"/>
      <c r="J34" s="6"/>
      <c r="K34" s="6"/>
      <c r="L34" s="10"/>
    </row>
    <row r="35" spans="2:12" x14ac:dyDescent="0.3">
      <c r="B35" s="25">
        <v>27</v>
      </c>
      <c r="C35" s="25" t="s">
        <v>194</v>
      </c>
      <c r="D35" s="25" t="s">
        <v>195</v>
      </c>
      <c r="E35" s="29"/>
      <c r="F35" s="6"/>
      <c r="G35" s="6"/>
      <c r="H35" s="6"/>
      <c r="I35" s="6"/>
      <c r="J35" s="6"/>
      <c r="K35" s="6"/>
      <c r="L35" s="10"/>
    </row>
    <row r="36" spans="2:12" x14ac:dyDescent="0.3">
      <c r="B36" s="25">
        <v>28</v>
      </c>
      <c r="C36" s="25" t="s">
        <v>196</v>
      </c>
      <c r="D36" s="25" t="s">
        <v>197</v>
      </c>
      <c r="E36" s="17"/>
      <c r="F36" s="6"/>
      <c r="G36" s="6"/>
      <c r="H36" s="6"/>
      <c r="I36" s="6"/>
      <c r="J36" s="6"/>
      <c r="K36" s="6"/>
      <c r="L36" s="10"/>
    </row>
    <row r="37" spans="2:12" x14ac:dyDescent="0.3">
      <c r="B37" s="25">
        <v>29</v>
      </c>
      <c r="C37" s="25" t="s">
        <v>198</v>
      </c>
      <c r="D37" s="25" t="s">
        <v>199</v>
      </c>
      <c r="E37" s="17"/>
      <c r="F37" s="6"/>
      <c r="G37" s="6"/>
      <c r="H37" s="6"/>
      <c r="I37" s="6"/>
      <c r="J37" s="6"/>
      <c r="K37" s="6"/>
      <c r="L37" s="10"/>
    </row>
    <row r="38" spans="2:12" x14ac:dyDescent="0.3">
      <c r="B38" s="25">
        <v>30</v>
      </c>
      <c r="C38" s="25" t="s">
        <v>200</v>
      </c>
      <c r="D38" s="25" t="s">
        <v>201</v>
      </c>
      <c r="E38" s="17"/>
      <c r="F38" s="6"/>
      <c r="G38" s="6"/>
      <c r="H38" s="6"/>
      <c r="I38" s="6"/>
      <c r="J38" s="6"/>
      <c r="K38" s="6"/>
      <c r="L38" s="10"/>
    </row>
    <row r="39" spans="2:12" x14ac:dyDescent="0.3">
      <c r="B39" s="25">
        <v>31</v>
      </c>
      <c r="C39" s="25" t="s">
        <v>202</v>
      </c>
      <c r="D39" s="25" t="s">
        <v>203</v>
      </c>
      <c r="E39" s="17"/>
      <c r="F39" s="6"/>
      <c r="G39" s="6"/>
      <c r="H39" s="6"/>
      <c r="I39" s="6"/>
      <c r="J39" s="6"/>
      <c r="K39" s="6"/>
      <c r="L39" s="10"/>
    </row>
    <row r="40" spans="2:12" x14ac:dyDescent="0.3">
      <c r="B40" s="25">
        <v>32</v>
      </c>
      <c r="C40" s="25" t="s">
        <v>204</v>
      </c>
      <c r="D40" s="25" t="s">
        <v>205</v>
      </c>
      <c r="E40" s="17"/>
      <c r="F40" s="6"/>
      <c r="G40" s="6"/>
      <c r="H40" s="6"/>
      <c r="I40" s="6"/>
      <c r="J40" s="6"/>
      <c r="K40" s="6"/>
      <c r="L40" s="10"/>
    </row>
    <row r="41" spans="2:12" x14ac:dyDescent="0.3">
      <c r="B41" s="25">
        <v>33</v>
      </c>
      <c r="C41" s="25" t="s">
        <v>206</v>
      </c>
      <c r="D41" s="25" t="s">
        <v>207</v>
      </c>
      <c r="E41" s="17"/>
      <c r="F41" s="6"/>
      <c r="G41" s="6"/>
      <c r="H41" s="6"/>
      <c r="I41" s="6"/>
      <c r="J41" s="6"/>
      <c r="K41" s="6"/>
      <c r="L41" s="10"/>
    </row>
    <row r="42" spans="2:12" x14ac:dyDescent="0.3">
      <c r="B42" s="25">
        <v>34</v>
      </c>
      <c r="C42" s="25" t="s">
        <v>208</v>
      </c>
      <c r="D42" s="25" t="s">
        <v>209</v>
      </c>
      <c r="E42" s="17"/>
      <c r="F42" s="6"/>
      <c r="G42" s="6"/>
      <c r="H42" s="6"/>
      <c r="I42" s="6"/>
      <c r="J42" s="6"/>
      <c r="K42" s="6"/>
      <c r="L42" s="10"/>
    </row>
    <row r="43" spans="2:12" x14ac:dyDescent="0.3">
      <c r="B43" s="57">
        <f t="shared" ref="B43:B53" si="0">B42+1</f>
        <v>35</v>
      </c>
      <c r="C43" s="57"/>
      <c r="D43" s="57"/>
      <c r="E43" s="17"/>
      <c r="F43" s="6"/>
      <c r="G43" s="6"/>
      <c r="H43" s="6"/>
      <c r="I43" s="6"/>
      <c r="J43" s="6"/>
      <c r="K43" s="6"/>
      <c r="L43" s="10"/>
    </row>
    <row r="44" spans="2:12" x14ac:dyDescent="0.3">
      <c r="B44" s="20">
        <f t="shared" si="0"/>
        <v>36</v>
      </c>
      <c r="C44" s="20"/>
      <c r="D44" s="21"/>
      <c r="E44" s="6"/>
      <c r="F44" s="6"/>
      <c r="G44" s="6"/>
      <c r="H44" s="6"/>
      <c r="I44" s="6"/>
      <c r="J44" s="6"/>
      <c r="K44" s="6"/>
      <c r="L44" s="10"/>
    </row>
    <row r="45" spans="2:12" x14ac:dyDescent="0.3">
      <c r="B45" s="8">
        <f t="shared" si="0"/>
        <v>37</v>
      </c>
      <c r="C45" s="11"/>
      <c r="D45" s="9"/>
      <c r="E45" s="6"/>
      <c r="F45" s="6"/>
      <c r="G45" s="6"/>
      <c r="H45" s="6"/>
      <c r="I45" s="6"/>
      <c r="J45" s="6"/>
      <c r="K45" s="6"/>
      <c r="L45" s="10"/>
    </row>
    <row r="46" spans="2:12" x14ac:dyDescent="0.3">
      <c r="B46" s="8">
        <f t="shared" si="0"/>
        <v>38</v>
      </c>
      <c r="C46" s="11"/>
      <c r="D46" s="9"/>
      <c r="E46" s="6"/>
      <c r="F46" s="6"/>
      <c r="G46" s="6"/>
      <c r="H46" s="6"/>
      <c r="I46" s="6"/>
      <c r="J46" s="6"/>
      <c r="K46" s="6"/>
      <c r="L46" s="10"/>
    </row>
    <row r="47" spans="2:12" x14ac:dyDescent="0.3">
      <c r="B47" s="8">
        <f t="shared" si="0"/>
        <v>39</v>
      </c>
      <c r="C47" s="11"/>
      <c r="D47" s="9"/>
      <c r="E47" s="6"/>
      <c r="F47" s="6"/>
      <c r="G47" s="6"/>
      <c r="H47" s="6"/>
      <c r="I47" s="6"/>
      <c r="J47" s="6"/>
      <c r="K47" s="6"/>
      <c r="L47" s="10"/>
    </row>
    <row r="48" spans="2:12" x14ac:dyDescent="0.3">
      <c r="B48" s="8">
        <f t="shared" si="0"/>
        <v>40</v>
      </c>
      <c r="C48" s="11"/>
      <c r="D48" s="9"/>
      <c r="E48" s="6"/>
      <c r="F48" s="6"/>
      <c r="G48" s="6"/>
      <c r="H48" s="6"/>
      <c r="I48" s="6"/>
      <c r="J48" s="6"/>
      <c r="K48" s="6"/>
      <c r="L48" s="10"/>
    </row>
    <row r="49" spans="2:12" x14ac:dyDescent="0.3">
      <c r="B49" s="8">
        <f t="shared" si="0"/>
        <v>41</v>
      </c>
      <c r="C49" s="11"/>
      <c r="D49" s="9"/>
      <c r="E49" s="6"/>
      <c r="F49" s="6"/>
      <c r="G49" s="6"/>
      <c r="H49" s="6"/>
      <c r="I49" s="6"/>
      <c r="J49" s="6"/>
      <c r="K49" s="6"/>
      <c r="L49" s="10"/>
    </row>
    <row r="50" spans="2:12" x14ac:dyDescent="0.3">
      <c r="B50" s="8">
        <f t="shared" si="0"/>
        <v>42</v>
      </c>
      <c r="C50" s="11"/>
      <c r="D50" s="9"/>
      <c r="E50" s="6"/>
      <c r="F50" s="6"/>
      <c r="G50" s="6"/>
      <c r="H50" s="6"/>
      <c r="I50" s="6"/>
      <c r="J50" s="6"/>
      <c r="K50" s="6"/>
      <c r="L50" s="10"/>
    </row>
    <row r="51" spans="2:12" x14ac:dyDescent="0.3">
      <c r="B51" s="8">
        <f t="shared" si="0"/>
        <v>43</v>
      </c>
      <c r="C51" s="11"/>
      <c r="D51" s="9"/>
      <c r="E51" s="6"/>
      <c r="F51" s="6"/>
      <c r="G51" s="6"/>
      <c r="H51" s="6"/>
      <c r="I51" s="6"/>
      <c r="J51" s="6"/>
      <c r="K51" s="6"/>
      <c r="L51" s="10"/>
    </row>
    <row r="52" spans="2:12" x14ac:dyDescent="0.3">
      <c r="B52" s="8">
        <f t="shared" si="0"/>
        <v>44</v>
      </c>
      <c r="C52" s="11"/>
      <c r="D52" s="9"/>
      <c r="E52" s="6"/>
      <c r="F52" s="6"/>
      <c r="G52" s="6"/>
      <c r="H52" s="6"/>
      <c r="I52" s="6"/>
      <c r="J52" s="6"/>
      <c r="K52" s="6"/>
      <c r="L52" s="10"/>
    </row>
    <row r="53" spans="2:12" x14ac:dyDescent="0.3">
      <c r="B53" s="8">
        <f t="shared" si="0"/>
        <v>45</v>
      </c>
      <c r="C53" s="4"/>
      <c r="D53" s="5"/>
      <c r="E53" s="4"/>
      <c r="F53" s="4"/>
      <c r="G53" s="4"/>
      <c r="H53" s="4"/>
      <c r="I53" s="4"/>
      <c r="J53" s="4"/>
      <c r="K53" s="4"/>
      <c r="L53" s="10"/>
    </row>
    <row r="54" spans="2:12" x14ac:dyDescent="0.3">
      <c r="C54" s="68"/>
      <c r="D54" s="65"/>
      <c r="E54" s="12">
        <f t="shared" ref="E54:I54" si="1">COUNTIF(E9:E53,"&gt;=70")</f>
        <v>0</v>
      </c>
      <c r="F54" s="12">
        <f t="shared" si="1"/>
        <v>0</v>
      </c>
      <c r="G54" s="12">
        <f t="shared" si="1"/>
        <v>0</v>
      </c>
      <c r="H54" s="12">
        <f t="shared" si="1"/>
        <v>0</v>
      </c>
      <c r="I54" s="12">
        <f t="shared" si="1"/>
        <v>0</v>
      </c>
      <c r="J54" s="12"/>
      <c r="K54" s="12"/>
      <c r="L54" s="13"/>
    </row>
    <row r="55" spans="2:12" x14ac:dyDescent="0.3">
      <c r="C55" s="68"/>
      <c r="D55" s="65"/>
      <c r="E55" s="14">
        <f t="shared" ref="E55:I55" si="2">COUNTIF(E9:E53,"&lt;70")</f>
        <v>0</v>
      </c>
      <c r="F55" s="14">
        <f t="shared" si="2"/>
        <v>0</v>
      </c>
      <c r="G55" s="14">
        <f t="shared" si="2"/>
        <v>0</v>
      </c>
      <c r="H55" s="14">
        <f t="shared" si="2"/>
        <v>0</v>
      </c>
      <c r="I55" s="14">
        <f t="shared" si="2"/>
        <v>0</v>
      </c>
      <c r="J55" s="14"/>
      <c r="K55" s="14"/>
      <c r="L55" s="14"/>
    </row>
    <row r="56" spans="2:12" x14ac:dyDescent="0.3">
      <c r="C56" s="68"/>
      <c r="D56" s="65"/>
      <c r="E56" s="14">
        <f t="shared" ref="E56:I56" si="3">COUNT(E9:E53)</f>
        <v>0</v>
      </c>
      <c r="F56" s="14">
        <f t="shared" si="3"/>
        <v>0</v>
      </c>
      <c r="G56" s="14">
        <f t="shared" si="3"/>
        <v>0</v>
      </c>
      <c r="H56" s="14">
        <f t="shared" si="3"/>
        <v>0</v>
      </c>
      <c r="I56" s="14">
        <f t="shared" si="3"/>
        <v>0</v>
      </c>
      <c r="J56" s="14"/>
      <c r="K56" s="14"/>
      <c r="L56" s="14"/>
    </row>
    <row r="57" spans="2:12" x14ac:dyDescent="0.3">
      <c r="C57" s="68"/>
      <c r="D57" s="65"/>
      <c r="E57" s="15" t="e">
        <f t="shared" ref="E57:I57" si="4">E54/E56</f>
        <v>#DIV/0!</v>
      </c>
      <c r="F57" s="16" t="e">
        <f t="shared" si="4"/>
        <v>#DIV/0!</v>
      </c>
      <c r="G57" s="16" t="e">
        <f t="shared" si="4"/>
        <v>#DIV/0!</v>
      </c>
      <c r="H57" s="16" t="e">
        <f t="shared" si="4"/>
        <v>#DIV/0!</v>
      </c>
      <c r="I57" s="16" t="e">
        <f t="shared" si="4"/>
        <v>#DIV/0!</v>
      </c>
      <c r="J57" s="16"/>
      <c r="K57" s="16"/>
      <c r="L57" s="16"/>
    </row>
    <row r="58" spans="2:12" x14ac:dyDescent="0.3">
      <c r="C58" s="68"/>
      <c r="D58" s="65"/>
      <c r="E58" s="15" t="e">
        <f t="shared" ref="E58:L58" si="5">E55/E56</f>
        <v>#DIV/0!</v>
      </c>
      <c r="F58" s="15" t="e">
        <f t="shared" si="5"/>
        <v>#DIV/0!</v>
      </c>
      <c r="G58" s="16" t="e">
        <f t="shared" si="5"/>
        <v>#DIV/0!</v>
      </c>
      <c r="H58" s="16" t="e">
        <f t="shared" si="5"/>
        <v>#DIV/0!</v>
      </c>
      <c r="I58" s="16" t="e">
        <f t="shared" si="5"/>
        <v>#DIV/0!</v>
      </c>
      <c r="J58" s="16" t="e">
        <f t="shared" si="5"/>
        <v>#DIV/0!</v>
      </c>
      <c r="K58" s="16" t="e">
        <f t="shared" si="5"/>
        <v>#DIV/0!</v>
      </c>
      <c r="L58" s="16" t="e">
        <f t="shared" si="5"/>
        <v>#DIV/0!</v>
      </c>
    </row>
    <row r="59" spans="2:12" x14ac:dyDescent="0.3">
      <c r="C59" s="68"/>
      <c r="D59" s="65"/>
    </row>
    <row r="60" spans="2:12" x14ac:dyDescent="0.3">
      <c r="C60" s="2"/>
      <c r="D60" s="2"/>
    </row>
    <row r="61" spans="2:12" x14ac:dyDescent="0.3">
      <c r="E61" s="62"/>
      <c r="F61" s="63"/>
      <c r="G61" s="63"/>
      <c r="H61" s="63"/>
      <c r="I61" s="63"/>
      <c r="J61" s="63"/>
      <c r="K61" s="63"/>
    </row>
    <row r="62" spans="2:12" x14ac:dyDescent="0.3">
      <c r="E62" s="60" t="s">
        <v>17</v>
      </c>
      <c r="F62" s="61"/>
      <c r="G62" s="61"/>
      <c r="H62" s="61"/>
      <c r="I62" s="61"/>
      <c r="J62" s="61"/>
      <c r="K62" s="61"/>
    </row>
  </sheetData>
  <mergeCells count="13">
    <mergeCell ref="C54:D54"/>
    <mergeCell ref="B2:K2"/>
    <mergeCell ref="C3:K3"/>
    <mergeCell ref="E4:F4"/>
    <mergeCell ref="I4:J4"/>
    <mergeCell ref="F6:K6"/>
    <mergeCell ref="E62:K62"/>
    <mergeCell ref="C55:D55"/>
    <mergeCell ref="C56:D56"/>
    <mergeCell ref="C57:D57"/>
    <mergeCell ref="C58:D58"/>
    <mergeCell ref="C59:D59"/>
    <mergeCell ref="E61:K6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FFCF7-E159-4AEE-9323-DD663A028054}">
  <dimension ref="B2:Q62"/>
  <sheetViews>
    <sheetView topLeftCell="A17" workbookViewId="0">
      <selection activeCell="E43" sqref="E43"/>
    </sheetView>
  </sheetViews>
  <sheetFormatPr baseColWidth="10" defaultRowHeight="14.4" x14ac:dyDescent="0.3"/>
  <cols>
    <col min="1" max="1" width="2" customWidth="1"/>
    <col min="2" max="2" width="5.109375" customWidth="1"/>
    <col min="3" max="3" width="9.88671875" customWidth="1"/>
    <col min="4" max="4" width="31.5546875" bestFit="1" customWidth="1"/>
    <col min="5" max="5" width="7" customWidth="1"/>
    <col min="6" max="6" width="7.5546875" customWidth="1"/>
    <col min="7" max="7" width="7" customWidth="1"/>
    <col min="8" max="8" width="7.44140625" customWidth="1"/>
    <col min="9" max="9" width="5.5546875" customWidth="1"/>
    <col min="10" max="10" width="5.109375" customWidth="1"/>
    <col min="11" max="11" width="6.21875" customWidth="1"/>
  </cols>
  <sheetData>
    <row r="2" spans="2:17" ht="15.6" x14ac:dyDescent="0.3">
      <c r="B2" s="64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1"/>
      <c r="M2" s="1"/>
    </row>
    <row r="3" spans="2:17" x14ac:dyDescent="0.3">
      <c r="C3" s="67" t="s">
        <v>1</v>
      </c>
      <c r="D3" s="65"/>
      <c r="E3" s="65"/>
      <c r="F3" s="65"/>
      <c r="G3" s="65"/>
      <c r="H3" s="65"/>
      <c r="I3" s="65"/>
      <c r="J3" s="65"/>
      <c r="K3" s="65"/>
      <c r="L3" s="2"/>
      <c r="M3" s="2"/>
    </row>
    <row r="4" spans="2:17" x14ac:dyDescent="0.3">
      <c r="C4" t="s">
        <v>2</v>
      </c>
      <c r="D4" s="31" t="s">
        <v>213</v>
      </c>
      <c r="E4" s="69" t="s">
        <v>214</v>
      </c>
      <c r="F4" s="63"/>
      <c r="H4" t="s">
        <v>3</v>
      </c>
      <c r="I4" s="70">
        <v>45924</v>
      </c>
      <c r="J4" s="63"/>
    </row>
    <row r="5" spans="2:17" x14ac:dyDescent="0.3">
      <c r="D5" s="3"/>
    </row>
    <row r="6" spans="2:17" x14ac:dyDescent="0.3">
      <c r="C6" t="s">
        <v>4</v>
      </c>
      <c r="D6" s="32" t="s">
        <v>212</v>
      </c>
      <c r="E6" t="s">
        <v>5</v>
      </c>
      <c r="F6" s="66" t="s">
        <v>18</v>
      </c>
      <c r="G6" s="63"/>
      <c r="H6" s="63"/>
      <c r="I6" s="63"/>
      <c r="J6" s="63"/>
      <c r="K6" s="63"/>
    </row>
    <row r="8" spans="2:17" x14ac:dyDescent="0.3">
      <c r="B8" s="23" t="s">
        <v>6</v>
      </c>
      <c r="C8" s="23" t="s">
        <v>7</v>
      </c>
      <c r="D8" s="24" t="s">
        <v>8</v>
      </c>
      <c r="E8" s="17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6" t="s">
        <v>14</v>
      </c>
      <c r="K8" s="6" t="s">
        <v>15</v>
      </c>
      <c r="L8" s="7" t="s">
        <v>16</v>
      </c>
      <c r="P8" s="28">
        <v>34</v>
      </c>
      <c r="Q8">
        <v>100</v>
      </c>
    </row>
    <row r="9" spans="2:17" x14ac:dyDescent="0.3">
      <c r="B9" s="25">
        <v>1</v>
      </c>
      <c r="C9" s="25" t="s">
        <v>67</v>
      </c>
      <c r="D9" s="25" t="s">
        <v>130</v>
      </c>
      <c r="E9" s="30">
        <v>100</v>
      </c>
      <c r="F9" s="6"/>
      <c r="G9" s="6"/>
      <c r="H9" s="6"/>
      <c r="I9" s="6"/>
      <c r="J9" s="6"/>
      <c r="K9" s="6"/>
      <c r="L9" s="10"/>
      <c r="P9">
        <v>30</v>
      </c>
      <c r="Q9" s="28">
        <f>(P9*Q8)/P8</f>
        <v>88.235294117647058</v>
      </c>
    </row>
    <row r="10" spans="2:17" x14ac:dyDescent="0.3">
      <c r="B10" s="25">
        <v>2</v>
      </c>
      <c r="C10" s="25" t="s">
        <v>68</v>
      </c>
      <c r="D10" s="25" t="s">
        <v>131</v>
      </c>
      <c r="E10" s="30">
        <v>95</v>
      </c>
      <c r="F10" s="6"/>
      <c r="G10" s="6"/>
      <c r="H10" s="6"/>
      <c r="I10" s="6"/>
      <c r="J10" s="6"/>
      <c r="K10" s="6"/>
      <c r="L10" s="10"/>
    </row>
    <row r="11" spans="2:17" x14ac:dyDescent="0.3">
      <c r="B11" s="25">
        <v>3</v>
      </c>
      <c r="C11" s="25" t="s">
        <v>69</v>
      </c>
      <c r="D11" s="25" t="s">
        <v>70</v>
      </c>
      <c r="E11" s="30">
        <v>95</v>
      </c>
      <c r="F11" s="6"/>
      <c r="G11" s="6"/>
      <c r="H11" s="6"/>
      <c r="I11" s="6"/>
      <c r="J11" s="6"/>
      <c r="K11" s="6"/>
      <c r="L11" s="10"/>
      <c r="P11" s="28"/>
    </row>
    <row r="12" spans="2:17" x14ac:dyDescent="0.3">
      <c r="B12" s="25">
        <v>4</v>
      </c>
      <c r="C12" s="25" t="s">
        <v>126</v>
      </c>
      <c r="D12" s="25" t="s">
        <v>127</v>
      </c>
      <c r="E12" s="30">
        <v>0</v>
      </c>
      <c r="F12" s="6"/>
      <c r="G12" s="6"/>
      <c r="H12" s="6"/>
      <c r="I12" s="6"/>
      <c r="J12" s="6"/>
      <c r="K12" s="6"/>
      <c r="L12" s="10"/>
    </row>
    <row r="13" spans="2:17" x14ac:dyDescent="0.3">
      <c r="B13" s="25">
        <v>5</v>
      </c>
      <c r="C13" s="25" t="s">
        <v>71</v>
      </c>
      <c r="D13" s="25" t="s">
        <v>72</v>
      </c>
      <c r="E13" s="30">
        <v>92</v>
      </c>
      <c r="F13" s="6"/>
      <c r="G13" s="6"/>
      <c r="H13" s="6"/>
      <c r="I13" s="6"/>
      <c r="J13" s="6"/>
      <c r="K13" s="6"/>
      <c r="L13" s="10"/>
    </row>
    <row r="14" spans="2:17" x14ac:dyDescent="0.3">
      <c r="B14" s="25">
        <v>6</v>
      </c>
      <c r="C14" s="25" t="s">
        <v>73</v>
      </c>
      <c r="D14" s="25" t="s">
        <v>74</v>
      </c>
      <c r="E14" s="30">
        <v>90</v>
      </c>
      <c r="F14" s="6"/>
      <c r="G14" s="6"/>
      <c r="H14" s="6"/>
      <c r="I14" s="6"/>
      <c r="J14" s="6"/>
      <c r="K14" s="6"/>
      <c r="L14" s="10"/>
    </row>
    <row r="15" spans="2:17" x14ac:dyDescent="0.3">
      <c r="B15" s="25">
        <v>7</v>
      </c>
      <c r="C15" s="25" t="s">
        <v>75</v>
      </c>
      <c r="D15" s="25" t="s">
        <v>76</v>
      </c>
      <c r="E15" s="30">
        <v>85</v>
      </c>
      <c r="F15" s="6"/>
      <c r="G15" s="6"/>
      <c r="H15" s="6"/>
      <c r="I15" s="6"/>
      <c r="J15" s="6"/>
      <c r="K15" s="6"/>
      <c r="L15" s="10"/>
    </row>
    <row r="16" spans="2:17" x14ac:dyDescent="0.3">
      <c r="B16" s="25">
        <v>8</v>
      </c>
      <c r="C16" s="25" t="s">
        <v>77</v>
      </c>
      <c r="D16" s="25" t="s">
        <v>78</v>
      </c>
      <c r="E16" s="30">
        <v>80</v>
      </c>
      <c r="F16" s="6"/>
      <c r="G16" s="6"/>
      <c r="H16" s="6"/>
      <c r="I16" s="6"/>
      <c r="J16" s="6"/>
      <c r="K16" s="6"/>
      <c r="L16" s="10"/>
    </row>
    <row r="17" spans="2:15" x14ac:dyDescent="0.3">
      <c r="B17" s="25">
        <v>9</v>
      </c>
      <c r="C17" s="25" t="s">
        <v>79</v>
      </c>
      <c r="D17" s="25" t="s">
        <v>80</v>
      </c>
      <c r="E17" s="30">
        <v>100</v>
      </c>
      <c r="F17" s="6"/>
      <c r="G17" s="6"/>
      <c r="H17" s="6"/>
      <c r="I17" s="6"/>
      <c r="J17" s="6"/>
      <c r="K17" s="6"/>
      <c r="L17" s="10"/>
    </row>
    <row r="18" spans="2:15" x14ac:dyDescent="0.3">
      <c r="B18" s="25">
        <v>10</v>
      </c>
      <c r="C18" s="25" t="s">
        <v>81</v>
      </c>
      <c r="D18" s="25" t="s">
        <v>82</v>
      </c>
      <c r="E18" s="30">
        <v>92</v>
      </c>
      <c r="F18" s="6"/>
      <c r="G18" s="6"/>
      <c r="H18" s="6"/>
      <c r="I18" s="6"/>
      <c r="J18" s="6"/>
      <c r="K18" s="6"/>
      <c r="L18" s="10"/>
    </row>
    <row r="19" spans="2:15" x14ac:dyDescent="0.3">
      <c r="B19" s="25">
        <v>11</v>
      </c>
      <c r="C19" s="25" t="s">
        <v>83</v>
      </c>
      <c r="D19" s="25" t="s">
        <v>84</v>
      </c>
      <c r="E19" s="30">
        <v>100</v>
      </c>
      <c r="F19" s="6"/>
      <c r="G19" s="6"/>
      <c r="H19" s="6"/>
      <c r="I19" s="6"/>
      <c r="J19" s="6"/>
      <c r="K19" s="6"/>
      <c r="L19" s="10"/>
    </row>
    <row r="20" spans="2:15" x14ac:dyDescent="0.3">
      <c r="B20" s="25">
        <v>12</v>
      </c>
      <c r="C20" s="25" t="s">
        <v>85</v>
      </c>
      <c r="D20" s="25" t="s">
        <v>86</v>
      </c>
      <c r="E20" s="30">
        <v>90</v>
      </c>
      <c r="F20" s="6"/>
      <c r="G20" s="6"/>
      <c r="H20" s="6"/>
      <c r="I20" s="6"/>
      <c r="J20" s="6"/>
      <c r="K20" s="6"/>
      <c r="L20" s="10"/>
    </row>
    <row r="21" spans="2:15" x14ac:dyDescent="0.3">
      <c r="B21" s="25">
        <v>13</v>
      </c>
      <c r="C21" s="25" t="s">
        <v>87</v>
      </c>
      <c r="D21" s="25" t="s">
        <v>88</v>
      </c>
      <c r="E21" s="30">
        <v>95</v>
      </c>
      <c r="F21" s="6"/>
      <c r="G21" s="6"/>
      <c r="H21" s="6"/>
      <c r="I21" s="6"/>
      <c r="J21" s="6"/>
      <c r="K21" s="6"/>
      <c r="L21" s="10"/>
    </row>
    <row r="22" spans="2:15" x14ac:dyDescent="0.3">
      <c r="B22" s="25">
        <v>14</v>
      </c>
      <c r="C22" s="25" t="s">
        <v>89</v>
      </c>
      <c r="D22" s="25" t="s">
        <v>132</v>
      </c>
      <c r="E22" s="30">
        <v>100</v>
      </c>
      <c r="F22" s="6"/>
      <c r="G22" s="6"/>
      <c r="H22" s="6"/>
      <c r="I22" s="6"/>
      <c r="J22" s="6"/>
      <c r="K22" s="6"/>
      <c r="L22" s="10"/>
      <c r="N22">
        <f>COUNTIF(E9:E42,"&gt;=89")</f>
        <v>30</v>
      </c>
    </row>
    <row r="23" spans="2:15" x14ac:dyDescent="0.3">
      <c r="B23" s="25">
        <v>15</v>
      </c>
      <c r="C23" s="25" t="s">
        <v>90</v>
      </c>
      <c r="D23" s="25" t="s">
        <v>91</v>
      </c>
      <c r="E23" s="30">
        <v>95</v>
      </c>
      <c r="F23" s="6"/>
      <c r="G23" s="6"/>
      <c r="H23" s="6"/>
      <c r="I23" s="6"/>
      <c r="J23" s="6"/>
      <c r="K23" s="6"/>
      <c r="L23" s="10"/>
    </row>
    <row r="24" spans="2:15" x14ac:dyDescent="0.3">
      <c r="B24" s="25">
        <v>16</v>
      </c>
      <c r="C24" s="25" t="s">
        <v>92</v>
      </c>
      <c r="D24" s="25" t="s">
        <v>93</v>
      </c>
      <c r="E24" s="59">
        <v>100</v>
      </c>
      <c r="F24" s="27"/>
      <c r="G24" s="27"/>
      <c r="H24" s="6"/>
      <c r="I24" s="6"/>
      <c r="J24" s="6"/>
      <c r="K24" s="6"/>
      <c r="L24" s="10"/>
      <c r="O24" s="28"/>
    </row>
    <row r="25" spans="2:15" x14ac:dyDescent="0.3">
      <c r="B25" s="25">
        <v>17</v>
      </c>
      <c r="C25" s="25" t="s">
        <v>138</v>
      </c>
      <c r="D25" s="25" t="s">
        <v>139</v>
      </c>
      <c r="E25" s="30">
        <v>90</v>
      </c>
      <c r="F25" s="6"/>
      <c r="G25" s="6"/>
      <c r="H25" s="6"/>
      <c r="I25" s="6"/>
      <c r="J25" s="6"/>
      <c r="K25" s="6"/>
      <c r="L25" s="10"/>
    </row>
    <row r="26" spans="2:15" x14ac:dyDescent="0.3">
      <c r="B26" s="25">
        <v>18</v>
      </c>
      <c r="C26" s="25" t="s">
        <v>140</v>
      </c>
      <c r="D26" s="25" t="s">
        <v>141</v>
      </c>
      <c r="E26" s="30">
        <v>90</v>
      </c>
      <c r="F26" s="6"/>
      <c r="G26" s="6"/>
      <c r="H26" s="6"/>
      <c r="I26" s="6"/>
      <c r="J26" s="6"/>
      <c r="K26" s="6"/>
      <c r="L26" s="10"/>
    </row>
    <row r="27" spans="2:15" x14ac:dyDescent="0.3">
      <c r="B27" s="25">
        <v>19</v>
      </c>
      <c r="C27" s="25" t="s">
        <v>94</v>
      </c>
      <c r="D27" s="25" t="s">
        <v>95</v>
      </c>
      <c r="E27" s="30">
        <v>90</v>
      </c>
      <c r="F27" s="6"/>
      <c r="G27" s="6"/>
      <c r="H27" s="6"/>
      <c r="I27" s="6"/>
      <c r="J27" s="6"/>
      <c r="K27" s="6"/>
      <c r="L27" s="10"/>
    </row>
    <row r="28" spans="2:15" x14ac:dyDescent="0.3">
      <c r="B28" s="25">
        <v>20</v>
      </c>
      <c r="C28" s="25" t="s">
        <v>96</v>
      </c>
      <c r="D28" s="25" t="s">
        <v>97</v>
      </c>
      <c r="E28" s="29">
        <v>90</v>
      </c>
      <c r="F28" s="6"/>
      <c r="G28" s="34"/>
      <c r="H28" s="27"/>
      <c r="I28" s="27"/>
      <c r="J28" s="6"/>
      <c r="K28" s="6"/>
      <c r="L28" s="10"/>
      <c r="N28" s="38"/>
    </row>
    <row r="29" spans="2:15" x14ac:dyDescent="0.3">
      <c r="B29" s="25">
        <v>21</v>
      </c>
      <c r="C29" s="25" t="s">
        <v>98</v>
      </c>
      <c r="D29" s="25" t="s">
        <v>99</v>
      </c>
      <c r="E29" s="30">
        <v>90</v>
      </c>
      <c r="F29" s="6"/>
      <c r="G29" s="6"/>
      <c r="H29" s="6"/>
      <c r="I29" s="6"/>
      <c r="J29" s="6"/>
      <c r="K29" s="6"/>
      <c r="L29" s="10"/>
    </row>
    <row r="30" spans="2:15" x14ac:dyDescent="0.3">
      <c r="B30" s="25">
        <v>22</v>
      </c>
      <c r="C30" s="25" t="s">
        <v>100</v>
      </c>
      <c r="D30" s="25" t="s">
        <v>101</v>
      </c>
      <c r="E30" s="29">
        <v>90</v>
      </c>
      <c r="F30" s="6"/>
      <c r="G30" s="6"/>
      <c r="H30" s="6"/>
      <c r="I30" s="6"/>
      <c r="J30" s="6"/>
      <c r="K30" s="6"/>
      <c r="L30" s="10"/>
    </row>
    <row r="31" spans="2:15" x14ac:dyDescent="0.3">
      <c r="B31" s="25">
        <v>23</v>
      </c>
      <c r="C31" s="25" t="s">
        <v>102</v>
      </c>
      <c r="D31" s="25" t="s">
        <v>103</v>
      </c>
      <c r="E31" s="17">
        <v>92</v>
      </c>
      <c r="F31" s="6"/>
      <c r="G31" s="6"/>
      <c r="H31" s="6"/>
      <c r="I31" s="6"/>
      <c r="J31" s="6"/>
      <c r="K31" s="6"/>
      <c r="L31" s="10"/>
    </row>
    <row r="32" spans="2:15" x14ac:dyDescent="0.3">
      <c r="B32" s="25">
        <v>24</v>
      </c>
      <c r="C32" s="25" t="s">
        <v>104</v>
      </c>
      <c r="D32" s="25" t="s">
        <v>105</v>
      </c>
      <c r="E32" s="17">
        <v>90</v>
      </c>
      <c r="F32" s="6"/>
      <c r="G32" s="6"/>
      <c r="H32" s="6"/>
      <c r="I32" s="6"/>
      <c r="J32" s="6"/>
      <c r="K32" s="6"/>
      <c r="L32" s="10"/>
    </row>
    <row r="33" spans="2:12" x14ac:dyDescent="0.3">
      <c r="B33" s="25">
        <v>25</v>
      </c>
      <c r="C33" s="25" t="s">
        <v>106</v>
      </c>
      <c r="D33" s="25" t="s">
        <v>107</v>
      </c>
      <c r="E33" s="17">
        <v>92</v>
      </c>
      <c r="F33" s="6"/>
      <c r="G33" s="6"/>
      <c r="H33" s="6"/>
      <c r="I33" s="6"/>
      <c r="J33" s="6"/>
      <c r="K33" s="6"/>
      <c r="L33" s="10"/>
    </row>
    <row r="34" spans="2:12" x14ac:dyDescent="0.3">
      <c r="B34" s="25">
        <v>26</v>
      </c>
      <c r="C34" s="25" t="s">
        <v>108</v>
      </c>
      <c r="D34" s="25" t="s">
        <v>109</v>
      </c>
      <c r="E34" s="17">
        <v>95</v>
      </c>
      <c r="F34" s="6"/>
      <c r="G34" s="6"/>
      <c r="H34" s="6"/>
      <c r="I34" s="6"/>
      <c r="J34" s="6"/>
      <c r="K34" s="6"/>
      <c r="L34" s="10"/>
    </row>
    <row r="35" spans="2:12" x14ac:dyDescent="0.3">
      <c r="B35" s="25">
        <v>27</v>
      </c>
      <c r="C35" s="25" t="s">
        <v>110</v>
      </c>
      <c r="D35" s="25" t="s">
        <v>111</v>
      </c>
      <c r="E35" s="29">
        <v>92</v>
      </c>
      <c r="F35" s="6"/>
      <c r="G35" s="6"/>
      <c r="H35" s="6"/>
      <c r="I35" s="6"/>
      <c r="J35" s="6"/>
      <c r="K35" s="6"/>
      <c r="L35" s="10"/>
    </row>
    <row r="36" spans="2:12" x14ac:dyDescent="0.3">
      <c r="B36" s="25">
        <v>28</v>
      </c>
      <c r="C36" s="25" t="s">
        <v>112</v>
      </c>
      <c r="D36" s="25" t="s">
        <v>113</v>
      </c>
      <c r="E36" s="17">
        <v>90</v>
      </c>
      <c r="F36" s="6"/>
      <c r="G36" s="6"/>
      <c r="H36" s="6"/>
      <c r="I36" s="6"/>
      <c r="J36" s="6"/>
      <c r="K36" s="6"/>
      <c r="L36" s="10"/>
    </row>
    <row r="37" spans="2:12" x14ac:dyDescent="0.3">
      <c r="B37" s="25">
        <v>29</v>
      </c>
      <c r="C37" s="25" t="s">
        <v>114</v>
      </c>
      <c r="D37" s="25" t="s">
        <v>115</v>
      </c>
      <c r="E37" s="17">
        <v>90</v>
      </c>
      <c r="F37" s="6"/>
      <c r="G37" s="6"/>
      <c r="H37" s="6"/>
      <c r="I37" s="6"/>
      <c r="J37" s="6"/>
      <c r="K37" s="6"/>
      <c r="L37" s="10"/>
    </row>
    <row r="38" spans="2:12" x14ac:dyDescent="0.3">
      <c r="B38" s="25">
        <v>30</v>
      </c>
      <c r="C38" s="25" t="s">
        <v>116</v>
      </c>
      <c r="D38" s="25" t="s">
        <v>117</v>
      </c>
      <c r="E38" s="17">
        <v>90</v>
      </c>
      <c r="F38" s="6"/>
      <c r="G38" s="6"/>
      <c r="H38" s="6"/>
      <c r="I38" s="6"/>
      <c r="J38" s="6"/>
      <c r="K38" s="6"/>
      <c r="L38" s="10"/>
    </row>
    <row r="39" spans="2:12" x14ac:dyDescent="0.3">
      <c r="B39" s="25">
        <v>31</v>
      </c>
      <c r="C39" s="25" t="s">
        <v>118</v>
      </c>
      <c r="D39" s="25" t="s">
        <v>119</v>
      </c>
      <c r="E39" s="17">
        <v>91</v>
      </c>
      <c r="F39" s="6"/>
      <c r="G39" s="6"/>
      <c r="H39" s="6"/>
      <c r="I39" s="6"/>
      <c r="J39" s="6"/>
      <c r="K39" s="6"/>
      <c r="L39" s="10"/>
    </row>
    <row r="40" spans="2:12" x14ac:dyDescent="0.3">
      <c r="B40" s="25">
        <v>32</v>
      </c>
      <c r="C40" s="25" t="s">
        <v>120</v>
      </c>
      <c r="D40" s="25" t="s">
        <v>121</v>
      </c>
      <c r="E40" s="17">
        <v>0</v>
      </c>
      <c r="F40" s="6"/>
      <c r="G40" s="6"/>
      <c r="H40" s="6"/>
      <c r="I40" s="6"/>
      <c r="J40" s="6"/>
      <c r="K40" s="6"/>
      <c r="L40" s="10"/>
    </row>
    <row r="41" spans="2:12" x14ac:dyDescent="0.3">
      <c r="B41" s="25">
        <v>33</v>
      </c>
      <c r="C41" s="25" t="s">
        <v>122</v>
      </c>
      <c r="D41" s="25" t="s">
        <v>123</v>
      </c>
      <c r="E41" s="17">
        <v>90</v>
      </c>
      <c r="F41" s="6"/>
      <c r="G41" s="6"/>
      <c r="H41" s="6"/>
      <c r="I41" s="6"/>
      <c r="J41" s="6"/>
      <c r="K41" s="6"/>
      <c r="L41" s="10"/>
    </row>
    <row r="42" spans="2:12" x14ac:dyDescent="0.3">
      <c r="B42" s="25">
        <v>34</v>
      </c>
      <c r="C42" s="25" t="s">
        <v>124</v>
      </c>
      <c r="D42" s="25" t="s">
        <v>125</v>
      </c>
      <c r="E42" s="17">
        <v>90</v>
      </c>
      <c r="F42" s="6"/>
      <c r="G42" s="6"/>
      <c r="H42" s="6"/>
      <c r="I42" s="6"/>
      <c r="J42" s="6"/>
      <c r="K42" s="6"/>
      <c r="L42" s="10"/>
    </row>
    <row r="43" spans="2:12" x14ac:dyDescent="0.3">
      <c r="B43" s="57">
        <f t="shared" ref="B43:B53" si="0">B42+1</f>
        <v>35</v>
      </c>
      <c r="C43" s="57"/>
      <c r="D43" s="57"/>
      <c r="E43" s="29"/>
      <c r="F43" s="6"/>
      <c r="G43" s="6"/>
      <c r="H43" s="6"/>
      <c r="I43" s="6"/>
      <c r="J43" s="6"/>
      <c r="K43" s="6"/>
      <c r="L43" s="10"/>
    </row>
    <row r="44" spans="2:12" x14ac:dyDescent="0.3">
      <c r="B44" s="20">
        <f t="shared" si="0"/>
        <v>36</v>
      </c>
      <c r="C44" s="20"/>
      <c r="D44" s="21"/>
      <c r="E44" s="6"/>
      <c r="F44" s="6"/>
      <c r="G44" s="6"/>
      <c r="H44" s="6"/>
      <c r="I44" s="6"/>
      <c r="J44" s="6"/>
      <c r="K44" s="6"/>
      <c r="L44" s="10"/>
    </row>
    <row r="45" spans="2:12" x14ac:dyDescent="0.3">
      <c r="B45" s="8">
        <f t="shared" si="0"/>
        <v>37</v>
      </c>
      <c r="C45" s="11"/>
      <c r="D45" s="9"/>
      <c r="E45" s="6"/>
      <c r="F45" s="6"/>
      <c r="G45" s="6"/>
      <c r="H45" s="6"/>
      <c r="I45" s="6"/>
      <c r="J45" s="6"/>
      <c r="K45" s="6"/>
      <c r="L45" s="10"/>
    </row>
    <row r="46" spans="2:12" x14ac:dyDescent="0.3">
      <c r="B46" s="8">
        <f t="shared" si="0"/>
        <v>38</v>
      </c>
      <c r="C46" s="11"/>
      <c r="D46" s="9"/>
      <c r="E46" s="6"/>
      <c r="F46" s="6"/>
      <c r="G46" s="6"/>
      <c r="H46" s="6"/>
      <c r="I46" s="6"/>
      <c r="J46" s="6"/>
      <c r="K46" s="6"/>
      <c r="L46" s="10"/>
    </row>
    <row r="47" spans="2:12" x14ac:dyDescent="0.3">
      <c r="B47" s="8">
        <f t="shared" si="0"/>
        <v>39</v>
      </c>
      <c r="C47" s="11"/>
      <c r="D47" s="9"/>
      <c r="E47" s="6"/>
      <c r="F47" s="6"/>
      <c r="G47" s="6"/>
      <c r="H47" s="6"/>
      <c r="I47" s="6"/>
      <c r="J47" s="6"/>
      <c r="K47" s="6"/>
      <c r="L47" s="10"/>
    </row>
    <row r="48" spans="2:12" x14ac:dyDescent="0.3">
      <c r="B48" s="8">
        <f t="shared" si="0"/>
        <v>40</v>
      </c>
      <c r="C48" s="11"/>
      <c r="D48" s="9"/>
      <c r="E48" s="6"/>
      <c r="F48" s="6"/>
      <c r="G48" s="6"/>
      <c r="H48" s="6"/>
      <c r="I48" s="6"/>
      <c r="J48" s="6"/>
      <c r="K48" s="6"/>
      <c r="L48" s="10"/>
    </row>
    <row r="49" spans="2:12" x14ac:dyDescent="0.3">
      <c r="B49" s="8">
        <f t="shared" si="0"/>
        <v>41</v>
      </c>
      <c r="C49" s="11"/>
      <c r="D49" s="9"/>
      <c r="E49" s="6"/>
      <c r="F49" s="6"/>
      <c r="G49" s="6"/>
      <c r="H49" s="6"/>
      <c r="I49" s="6"/>
      <c r="J49" s="6"/>
      <c r="K49" s="6"/>
      <c r="L49" s="10"/>
    </row>
    <row r="50" spans="2:12" x14ac:dyDescent="0.3">
      <c r="B50" s="8">
        <f t="shared" si="0"/>
        <v>42</v>
      </c>
      <c r="C50" s="11"/>
      <c r="D50" s="9"/>
      <c r="E50" s="6"/>
      <c r="F50" s="6"/>
      <c r="G50" s="6"/>
      <c r="H50" s="6"/>
      <c r="I50" s="6"/>
      <c r="J50" s="6"/>
      <c r="K50" s="6"/>
      <c r="L50" s="10"/>
    </row>
    <row r="51" spans="2:12" x14ac:dyDescent="0.3">
      <c r="B51" s="8">
        <f t="shared" si="0"/>
        <v>43</v>
      </c>
      <c r="C51" s="11"/>
      <c r="D51" s="9"/>
      <c r="E51" s="6"/>
      <c r="F51" s="6"/>
      <c r="G51" s="6"/>
      <c r="H51" s="6"/>
      <c r="I51" s="6"/>
      <c r="J51" s="6"/>
      <c r="K51" s="6"/>
      <c r="L51" s="10"/>
    </row>
    <row r="52" spans="2:12" x14ac:dyDescent="0.3">
      <c r="B52" s="8">
        <f t="shared" si="0"/>
        <v>44</v>
      </c>
      <c r="C52" s="11"/>
      <c r="D52" s="9"/>
      <c r="E52" s="6"/>
      <c r="F52" s="6"/>
      <c r="G52" s="6"/>
      <c r="H52" s="6"/>
      <c r="I52" s="6"/>
      <c r="J52" s="6"/>
      <c r="K52" s="6"/>
      <c r="L52" s="10"/>
    </row>
    <row r="53" spans="2:12" x14ac:dyDescent="0.3">
      <c r="B53" s="8">
        <f t="shared" si="0"/>
        <v>45</v>
      </c>
      <c r="C53" s="4"/>
      <c r="D53" s="5"/>
      <c r="E53" s="4"/>
      <c r="F53" s="4"/>
      <c r="G53" s="4"/>
      <c r="H53" s="4"/>
      <c r="I53" s="4"/>
      <c r="J53" s="4"/>
      <c r="K53" s="4"/>
      <c r="L53" s="10"/>
    </row>
    <row r="54" spans="2:12" x14ac:dyDescent="0.3">
      <c r="C54" s="68"/>
      <c r="D54" s="65"/>
      <c r="E54" s="12">
        <f t="shared" ref="E54:I54" si="1">COUNTIF(E9:E53,"&gt;=70")</f>
        <v>32</v>
      </c>
      <c r="F54" s="12">
        <f t="shared" si="1"/>
        <v>0</v>
      </c>
      <c r="G54" s="12">
        <f t="shared" si="1"/>
        <v>0</v>
      </c>
      <c r="H54" s="12">
        <f t="shared" si="1"/>
        <v>0</v>
      </c>
      <c r="I54" s="12">
        <f t="shared" si="1"/>
        <v>0</v>
      </c>
      <c r="J54" s="12"/>
      <c r="K54" s="12"/>
      <c r="L54" s="13"/>
    </row>
    <row r="55" spans="2:12" x14ac:dyDescent="0.3">
      <c r="C55" s="68"/>
      <c r="D55" s="65"/>
      <c r="E55" s="14">
        <f t="shared" ref="E55:I55" si="2">COUNTIF(E9:E53,"&lt;70")</f>
        <v>2</v>
      </c>
      <c r="F55" s="14">
        <f t="shared" si="2"/>
        <v>0</v>
      </c>
      <c r="G55" s="14">
        <f t="shared" si="2"/>
        <v>0</v>
      </c>
      <c r="H55" s="14">
        <f t="shared" si="2"/>
        <v>0</v>
      </c>
      <c r="I55" s="14">
        <f t="shared" si="2"/>
        <v>0</v>
      </c>
      <c r="J55" s="14"/>
      <c r="K55" s="14"/>
      <c r="L55" s="14"/>
    </row>
    <row r="56" spans="2:12" x14ac:dyDescent="0.3">
      <c r="C56" s="68"/>
      <c r="D56" s="65"/>
      <c r="E56" s="14">
        <f t="shared" ref="E56:I56" si="3">COUNT(E9:E53)</f>
        <v>34</v>
      </c>
      <c r="F56" s="14">
        <f t="shared" si="3"/>
        <v>0</v>
      </c>
      <c r="G56" s="14">
        <f t="shared" si="3"/>
        <v>0</v>
      </c>
      <c r="H56" s="14">
        <f t="shared" si="3"/>
        <v>0</v>
      </c>
      <c r="I56" s="14">
        <f t="shared" si="3"/>
        <v>0</v>
      </c>
      <c r="J56" s="14"/>
      <c r="K56" s="14"/>
      <c r="L56" s="14"/>
    </row>
    <row r="57" spans="2:12" x14ac:dyDescent="0.3">
      <c r="C57" s="68"/>
      <c r="D57" s="65"/>
      <c r="E57" s="15">
        <f t="shared" ref="E57:I57" si="4">E54/E56</f>
        <v>0.94117647058823528</v>
      </c>
      <c r="F57" s="16" t="e">
        <f t="shared" si="4"/>
        <v>#DIV/0!</v>
      </c>
      <c r="G57" s="16" t="e">
        <f t="shared" si="4"/>
        <v>#DIV/0!</v>
      </c>
      <c r="H57" s="16" t="e">
        <f t="shared" si="4"/>
        <v>#DIV/0!</v>
      </c>
      <c r="I57" s="16" t="e">
        <f t="shared" si="4"/>
        <v>#DIV/0!</v>
      </c>
      <c r="J57" s="16"/>
      <c r="K57" s="16"/>
      <c r="L57" s="16"/>
    </row>
    <row r="58" spans="2:12" x14ac:dyDescent="0.3">
      <c r="C58" s="68"/>
      <c r="D58" s="65"/>
      <c r="E58" s="15">
        <f t="shared" ref="E58:L58" si="5">E55/E56</f>
        <v>5.8823529411764705E-2</v>
      </c>
      <c r="F58" s="15" t="e">
        <f t="shared" si="5"/>
        <v>#DIV/0!</v>
      </c>
      <c r="G58" s="16" t="e">
        <f t="shared" si="5"/>
        <v>#DIV/0!</v>
      </c>
      <c r="H58" s="16" t="e">
        <f t="shared" si="5"/>
        <v>#DIV/0!</v>
      </c>
      <c r="I58" s="16" t="e">
        <f t="shared" si="5"/>
        <v>#DIV/0!</v>
      </c>
      <c r="J58" s="16" t="e">
        <f t="shared" si="5"/>
        <v>#DIV/0!</v>
      </c>
      <c r="K58" s="16" t="e">
        <f t="shared" si="5"/>
        <v>#DIV/0!</v>
      </c>
      <c r="L58" s="16" t="e">
        <f t="shared" si="5"/>
        <v>#DIV/0!</v>
      </c>
    </row>
    <row r="59" spans="2:12" x14ac:dyDescent="0.3">
      <c r="C59" s="68"/>
      <c r="D59" s="65"/>
    </row>
    <row r="60" spans="2:12" x14ac:dyDescent="0.3">
      <c r="C60" s="2"/>
      <c r="D60" s="2"/>
    </row>
    <row r="61" spans="2:12" x14ac:dyDescent="0.3">
      <c r="E61" s="62"/>
      <c r="F61" s="63"/>
      <c r="G61" s="63"/>
      <c r="H61" s="63"/>
      <c r="I61" s="63"/>
      <c r="J61" s="63"/>
      <c r="K61" s="63"/>
    </row>
    <row r="62" spans="2:12" x14ac:dyDescent="0.3">
      <c r="E62" s="60" t="s">
        <v>17</v>
      </c>
      <c r="F62" s="61"/>
      <c r="G62" s="61"/>
      <c r="H62" s="61"/>
      <c r="I62" s="61"/>
      <c r="J62" s="61"/>
      <c r="K62" s="61"/>
    </row>
  </sheetData>
  <mergeCells count="13">
    <mergeCell ref="C54:D54"/>
    <mergeCell ref="B2:K2"/>
    <mergeCell ref="C3:K3"/>
    <mergeCell ref="E4:F4"/>
    <mergeCell ref="I4:J4"/>
    <mergeCell ref="F6:K6"/>
    <mergeCell ref="E62:K62"/>
    <mergeCell ref="C55:D55"/>
    <mergeCell ref="C56:D56"/>
    <mergeCell ref="C57:D57"/>
    <mergeCell ref="C58:D58"/>
    <mergeCell ref="C59:D59"/>
    <mergeCell ref="E61:K6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B2:T100"/>
  <sheetViews>
    <sheetView topLeftCell="A7" zoomScale="89" zoomScaleNormal="89" workbookViewId="0">
      <selection activeCell="E36" sqref="E36"/>
    </sheetView>
  </sheetViews>
  <sheetFormatPr baseColWidth="10" defaultColWidth="14.44140625" defaultRowHeight="15" customHeight="1" x14ac:dyDescent="0.3"/>
  <cols>
    <col min="1" max="1" width="1.33203125" customWidth="1"/>
    <col min="2" max="2" width="5" customWidth="1"/>
    <col min="3" max="3" width="10.88671875" customWidth="1"/>
    <col min="4" max="4" width="37.88671875" bestFit="1" customWidth="1"/>
    <col min="5" max="5" width="4.5546875" bestFit="1" customWidth="1"/>
    <col min="6" max="6" width="5.5546875" bestFit="1" customWidth="1"/>
    <col min="7" max="9" width="7.5546875" bestFit="1" customWidth="1"/>
    <col min="10" max="11" width="5.6640625" customWidth="1"/>
    <col min="12" max="12" width="8.6640625" customWidth="1"/>
    <col min="13" max="13" width="5.6640625" customWidth="1"/>
  </cols>
  <sheetData>
    <row r="2" spans="2:18" ht="15.6" x14ac:dyDescent="0.3">
      <c r="B2" s="64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1"/>
      <c r="M2" s="1"/>
    </row>
    <row r="3" spans="2:18" ht="14.4" x14ac:dyDescent="0.3">
      <c r="C3" s="67" t="s">
        <v>1</v>
      </c>
      <c r="D3" s="65"/>
      <c r="E3" s="65"/>
      <c r="F3" s="65"/>
      <c r="G3" s="65"/>
      <c r="H3" s="65"/>
      <c r="I3" s="65"/>
      <c r="J3" s="65"/>
      <c r="K3" s="65"/>
      <c r="L3" s="2"/>
      <c r="M3" s="2"/>
    </row>
    <row r="4" spans="2:18" ht="14.4" x14ac:dyDescent="0.3">
      <c r="C4" t="s">
        <v>2</v>
      </c>
      <c r="D4" s="31" t="s">
        <v>215</v>
      </c>
      <c r="E4" s="71" t="s">
        <v>216</v>
      </c>
      <c r="F4" s="63"/>
      <c r="H4" t="s">
        <v>3</v>
      </c>
      <c r="I4" s="70">
        <v>45924</v>
      </c>
      <c r="J4" s="63"/>
    </row>
    <row r="5" spans="2:18" ht="6.75" customHeight="1" x14ac:dyDescent="0.3">
      <c r="D5" s="3"/>
    </row>
    <row r="6" spans="2:18" ht="14.4" x14ac:dyDescent="0.3">
      <c r="C6" t="s">
        <v>4</v>
      </c>
      <c r="D6" s="32" t="s">
        <v>212</v>
      </c>
      <c r="F6" s="72" t="s">
        <v>18</v>
      </c>
      <c r="G6" s="63"/>
      <c r="H6" s="63"/>
      <c r="I6" s="63"/>
      <c r="J6" s="63"/>
      <c r="K6" s="63"/>
    </row>
    <row r="7" spans="2:18" ht="11.25" customHeight="1" x14ac:dyDescent="0.3"/>
    <row r="8" spans="2:18" ht="14.4" x14ac:dyDescent="0.3">
      <c r="B8" s="18" t="s">
        <v>6</v>
      </c>
      <c r="C8" s="18" t="s">
        <v>7</v>
      </c>
      <c r="D8" s="19" t="s">
        <v>8</v>
      </c>
      <c r="E8" s="40" t="s">
        <v>9</v>
      </c>
      <c r="F8" s="40" t="s">
        <v>10</v>
      </c>
      <c r="G8" s="40" t="s">
        <v>11</v>
      </c>
      <c r="H8" s="40" t="s">
        <v>12</v>
      </c>
      <c r="I8" s="40" t="s">
        <v>13</v>
      </c>
      <c r="J8" s="6" t="s">
        <v>14</v>
      </c>
      <c r="K8" s="6" t="s">
        <v>15</v>
      </c>
      <c r="L8" s="7" t="s">
        <v>16</v>
      </c>
    </row>
    <row r="9" spans="2:18" ht="14.4" x14ac:dyDescent="0.3">
      <c r="B9" s="25">
        <v>1</v>
      </c>
      <c r="C9" s="25" t="s">
        <v>19</v>
      </c>
      <c r="D9" s="25" t="s">
        <v>20</v>
      </c>
      <c r="E9" s="24">
        <v>88</v>
      </c>
      <c r="F9" s="24"/>
      <c r="G9" s="24"/>
      <c r="H9" s="24"/>
      <c r="I9" s="24"/>
      <c r="J9" s="17"/>
      <c r="K9" s="6"/>
      <c r="L9" s="35"/>
    </row>
    <row r="10" spans="2:18" ht="14.4" x14ac:dyDescent="0.3">
      <c r="B10" s="25">
        <v>2</v>
      </c>
      <c r="C10" s="25" t="s">
        <v>21</v>
      </c>
      <c r="D10" s="25" t="s">
        <v>22</v>
      </c>
      <c r="E10" s="24">
        <v>0</v>
      </c>
      <c r="F10" s="24"/>
      <c r="G10" s="24"/>
      <c r="H10" s="24"/>
      <c r="I10" s="24"/>
      <c r="J10" s="17"/>
      <c r="K10" s="6"/>
      <c r="L10" s="35"/>
      <c r="P10" s="28"/>
    </row>
    <row r="11" spans="2:18" ht="14.4" x14ac:dyDescent="0.3">
      <c r="B11" s="25">
        <v>3</v>
      </c>
      <c r="C11" s="25" t="s">
        <v>126</v>
      </c>
      <c r="D11" s="25" t="s">
        <v>127</v>
      </c>
      <c r="E11" s="24">
        <v>0</v>
      </c>
      <c r="F11" s="24"/>
      <c r="G11" s="24"/>
      <c r="H11" s="24"/>
      <c r="I11" s="24"/>
      <c r="J11" s="17"/>
      <c r="K11" s="6"/>
      <c r="L11" s="35"/>
    </row>
    <row r="12" spans="2:18" ht="14.4" x14ac:dyDescent="0.3">
      <c r="B12" s="25">
        <v>4</v>
      </c>
      <c r="C12" s="25" t="s">
        <v>23</v>
      </c>
      <c r="D12" s="25" t="s">
        <v>24</v>
      </c>
      <c r="E12" s="24">
        <v>0</v>
      </c>
      <c r="F12" s="24"/>
      <c r="G12" s="24"/>
      <c r="H12" s="24"/>
      <c r="I12" s="24"/>
      <c r="J12" s="17"/>
      <c r="K12" s="6"/>
      <c r="L12" s="35"/>
    </row>
    <row r="13" spans="2:18" ht="14.4" x14ac:dyDescent="0.3">
      <c r="B13" s="25">
        <v>5</v>
      </c>
      <c r="C13" s="25" t="s">
        <v>25</v>
      </c>
      <c r="D13" s="25" t="s">
        <v>26</v>
      </c>
      <c r="E13" s="24">
        <v>80</v>
      </c>
      <c r="F13" s="24"/>
      <c r="G13" s="24"/>
      <c r="H13" s="24"/>
      <c r="I13" s="24"/>
      <c r="J13" s="17"/>
      <c r="K13" s="6"/>
      <c r="L13" s="35"/>
    </row>
    <row r="14" spans="2:18" ht="14.4" x14ac:dyDescent="0.3">
      <c r="B14" s="25">
        <v>6</v>
      </c>
      <c r="C14" s="25" t="s">
        <v>27</v>
      </c>
      <c r="D14" s="25" t="s">
        <v>28</v>
      </c>
      <c r="E14" s="24">
        <v>82</v>
      </c>
      <c r="F14" s="24"/>
      <c r="G14" s="24"/>
      <c r="H14" s="24"/>
      <c r="I14" s="24"/>
      <c r="J14" s="17"/>
      <c r="K14" s="6"/>
      <c r="L14" s="35"/>
      <c r="Q14" s="28"/>
    </row>
    <row r="15" spans="2:18" ht="14.4" x14ac:dyDescent="0.3">
      <c r="B15" s="25">
        <v>7</v>
      </c>
      <c r="C15" s="25" t="s">
        <v>29</v>
      </c>
      <c r="D15" s="25" t="s">
        <v>30</v>
      </c>
      <c r="E15" s="24">
        <v>84</v>
      </c>
      <c r="F15" s="24"/>
      <c r="G15" s="24"/>
      <c r="H15" s="24"/>
      <c r="I15" s="24"/>
      <c r="J15" s="17"/>
      <c r="K15" s="6"/>
      <c r="L15" s="35"/>
      <c r="R15" s="28"/>
    </row>
    <row r="16" spans="2:18" ht="14.4" x14ac:dyDescent="0.3">
      <c r="B16" s="25">
        <v>8</v>
      </c>
      <c r="C16" s="25" t="s">
        <v>136</v>
      </c>
      <c r="D16" s="25" t="s">
        <v>137</v>
      </c>
      <c r="E16" s="24">
        <v>80</v>
      </c>
      <c r="F16" s="24"/>
      <c r="G16" s="24"/>
      <c r="H16" s="24"/>
      <c r="I16" s="24"/>
      <c r="J16" s="17"/>
      <c r="K16" s="6"/>
      <c r="L16" s="35"/>
      <c r="P16" s="28"/>
    </row>
    <row r="17" spans="2:20" ht="14.4" x14ac:dyDescent="0.3">
      <c r="B17" s="25">
        <v>9</v>
      </c>
      <c r="C17" s="25" t="s">
        <v>31</v>
      </c>
      <c r="D17" s="25" t="s">
        <v>32</v>
      </c>
      <c r="E17" s="24">
        <v>95</v>
      </c>
      <c r="F17" s="48"/>
      <c r="G17" s="48"/>
      <c r="H17" s="24"/>
      <c r="I17" s="24"/>
      <c r="J17" s="17"/>
      <c r="K17" s="6"/>
      <c r="L17" s="35"/>
      <c r="Q17" s="28"/>
    </row>
    <row r="18" spans="2:20" ht="14.4" x14ac:dyDescent="0.3">
      <c r="B18" s="25">
        <v>10</v>
      </c>
      <c r="C18" s="25" t="s">
        <v>33</v>
      </c>
      <c r="D18" s="25" t="s">
        <v>34</v>
      </c>
      <c r="E18" s="24">
        <v>80</v>
      </c>
      <c r="F18" s="58"/>
      <c r="G18" s="24"/>
      <c r="H18" s="24"/>
      <c r="I18" s="24"/>
      <c r="J18" s="17"/>
      <c r="K18" s="6"/>
      <c r="L18" s="35"/>
    </row>
    <row r="19" spans="2:20" ht="14.4" x14ac:dyDescent="0.3">
      <c r="B19" s="25">
        <v>11</v>
      </c>
      <c r="C19" s="25" t="s">
        <v>35</v>
      </c>
      <c r="D19" s="25" t="s">
        <v>36</v>
      </c>
      <c r="E19" s="24">
        <v>92</v>
      </c>
      <c r="F19" s="58"/>
      <c r="G19" s="24"/>
      <c r="H19" s="24"/>
      <c r="I19" s="24"/>
      <c r="J19" s="17"/>
      <c r="K19" s="6"/>
      <c r="L19" s="35"/>
    </row>
    <row r="20" spans="2:20" ht="14.4" x14ac:dyDescent="0.3">
      <c r="B20" s="25">
        <v>12</v>
      </c>
      <c r="C20" s="25" t="s">
        <v>37</v>
      </c>
      <c r="D20" s="25" t="s">
        <v>38</v>
      </c>
      <c r="E20" s="24">
        <v>86</v>
      </c>
      <c r="F20" s="58"/>
      <c r="G20" s="24"/>
      <c r="H20" s="24"/>
      <c r="I20" s="24"/>
      <c r="J20" s="17"/>
      <c r="K20" s="6"/>
      <c r="L20" s="35"/>
      <c r="S20" s="28">
        <v>27</v>
      </c>
      <c r="T20">
        <v>100</v>
      </c>
    </row>
    <row r="21" spans="2:20" ht="15.75" customHeight="1" x14ac:dyDescent="0.3">
      <c r="B21" s="25">
        <v>13</v>
      </c>
      <c r="C21" s="25" t="s">
        <v>39</v>
      </c>
      <c r="D21" s="25" t="s">
        <v>40</v>
      </c>
      <c r="E21" s="24">
        <v>82</v>
      </c>
      <c r="F21" s="58"/>
      <c r="G21" s="24"/>
      <c r="H21" s="24"/>
      <c r="I21" s="24"/>
      <c r="J21" s="17"/>
      <c r="K21" s="6"/>
      <c r="L21" s="35"/>
      <c r="S21">
        <v>17</v>
      </c>
      <c r="T21" s="28">
        <f>(S21*T20)/S20</f>
        <v>62.962962962962962</v>
      </c>
    </row>
    <row r="22" spans="2:20" ht="15.75" customHeight="1" x14ac:dyDescent="0.3">
      <c r="B22" s="25">
        <v>14</v>
      </c>
      <c r="C22" s="25" t="s">
        <v>41</v>
      </c>
      <c r="D22" s="25" t="s">
        <v>42</v>
      </c>
      <c r="E22" s="24">
        <v>0</v>
      </c>
      <c r="F22" s="58"/>
      <c r="G22" s="24"/>
      <c r="H22" s="24"/>
      <c r="I22" s="24"/>
      <c r="J22" s="17"/>
      <c r="K22" s="6"/>
      <c r="L22" s="35"/>
    </row>
    <row r="23" spans="2:20" ht="15.75" customHeight="1" x14ac:dyDescent="0.3">
      <c r="B23" s="25">
        <v>15</v>
      </c>
      <c r="C23" s="25" t="s">
        <v>43</v>
      </c>
      <c r="D23" s="25" t="s">
        <v>44</v>
      </c>
      <c r="E23" s="24">
        <v>76</v>
      </c>
      <c r="F23" s="58"/>
      <c r="G23" s="24"/>
      <c r="H23" s="24"/>
      <c r="I23" s="24"/>
      <c r="J23" s="17"/>
      <c r="K23" s="6"/>
      <c r="L23" s="35"/>
    </row>
    <row r="24" spans="2:20" ht="15.75" customHeight="1" x14ac:dyDescent="0.3">
      <c r="B24" s="25">
        <v>16</v>
      </c>
      <c r="C24" s="25" t="s">
        <v>45</v>
      </c>
      <c r="D24" s="25" t="s">
        <v>46</v>
      </c>
      <c r="E24" s="24">
        <v>0</v>
      </c>
      <c r="F24" s="58"/>
      <c r="G24" s="24"/>
      <c r="H24" s="24"/>
      <c r="I24" s="24"/>
      <c r="J24" s="17"/>
      <c r="K24" s="6"/>
      <c r="L24" s="35"/>
    </row>
    <row r="25" spans="2:20" ht="15.75" customHeight="1" x14ac:dyDescent="0.3">
      <c r="B25" s="25">
        <v>17</v>
      </c>
      <c r="C25" s="25" t="s">
        <v>47</v>
      </c>
      <c r="D25" s="25" t="s">
        <v>48</v>
      </c>
      <c r="E25" s="24">
        <v>84</v>
      </c>
      <c r="F25" s="58"/>
      <c r="G25" s="24"/>
      <c r="H25" s="24"/>
      <c r="I25" s="24"/>
      <c r="J25" s="17"/>
      <c r="K25" s="6"/>
      <c r="L25" s="35"/>
    </row>
    <row r="26" spans="2:20" ht="15.75" customHeight="1" x14ac:dyDescent="0.3">
      <c r="B26" s="25">
        <v>18</v>
      </c>
      <c r="C26" s="25" t="s">
        <v>128</v>
      </c>
      <c r="D26" s="25" t="s">
        <v>129</v>
      </c>
      <c r="E26" s="24">
        <v>0</v>
      </c>
      <c r="F26" s="58"/>
      <c r="G26" s="24"/>
      <c r="H26" s="24"/>
      <c r="I26" s="24"/>
      <c r="J26" s="17"/>
      <c r="K26" s="6"/>
      <c r="L26" s="35"/>
    </row>
    <row r="27" spans="2:20" ht="15.75" customHeight="1" x14ac:dyDescent="0.3">
      <c r="B27" s="25">
        <v>19</v>
      </c>
      <c r="C27" s="25" t="s">
        <v>49</v>
      </c>
      <c r="D27" s="25" t="s">
        <v>50</v>
      </c>
      <c r="E27" s="24">
        <v>0</v>
      </c>
      <c r="F27" s="58"/>
      <c r="G27" s="24"/>
      <c r="H27" s="24"/>
      <c r="I27" s="24"/>
      <c r="J27" s="17"/>
      <c r="K27" s="6"/>
      <c r="L27" s="35"/>
    </row>
    <row r="28" spans="2:20" ht="15.75" customHeight="1" x14ac:dyDescent="0.3">
      <c r="B28" s="25">
        <v>20</v>
      </c>
      <c r="C28" s="25" t="s">
        <v>51</v>
      </c>
      <c r="D28" s="25" t="s">
        <v>52</v>
      </c>
      <c r="E28" s="24">
        <v>0</v>
      </c>
      <c r="F28" s="58"/>
      <c r="G28" s="24"/>
      <c r="H28" s="24"/>
      <c r="I28" s="24"/>
      <c r="J28" s="17"/>
      <c r="K28" s="6"/>
      <c r="L28" s="35"/>
      <c r="Q28">
        <f>COUNTIF(O9:O40, "&gt;=81")</f>
        <v>0</v>
      </c>
    </row>
    <row r="29" spans="2:20" ht="15.75" customHeight="1" x14ac:dyDescent="0.3">
      <c r="B29" s="25">
        <v>21</v>
      </c>
      <c r="C29" s="25" t="s">
        <v>53</v>
      </c>
      <c r="D29" s="25" t="s">
        <v>54</v>
      </c>
      <c r="E29" s="24">
        <v>92</v>
      </c>
      <c r="F29" s="58"/>
      <c r="G29" s="24"/>
      <c r="H29" s="24"/>
      <c r="I29" s="24"/>
      <c r="J29" s="17"/>
      <c r="K29" s="6"/>
      <c r="L29" s="35"/>
    </row>
    <row r="30" spans="2:20" ht="15.75" customHeight="1" x14ac:dyDescent="0.3">
      <c r="B30" s="25">
        <v>22</v>
      </c>
      <c r="C30" s="25" t="s">
        <v>55</v>
      </c>
      <c r="D30" s="25" t="s">
        <v>56</v>
      </c>
      <c r="E30" s="24">
        <v>88</v>
      </c>
      <c r="F30" s="58"/>
      <c r="G30" s="24"/>
      <c r="H30" s="24"/>
      <c r="I30" s="24"/>
      <c r="J30" s="17"/>
      <c r="K30" s="6"/>
      <c r="L30" s="35"/>
    </row>
    <row r="31" spans="2:20" ht="15.75" customHeight="1" x14ac:dyDescent="0.3">
      <c r="B31" s="25">
        <v>23</v>
      </c>
      <c r="C31" s="25" t="s">
        <v>57</v>
      </c>
      <c r="D31" s="25" t="s">
        <v>58</v>
      </c>
      <c r="E31" s="24">
        <v>0</v>
      </c>
      <c r="F31" s="58"/>
      <c r="G31" s="24"/>
      <c r="H31" s="24"/>
      <c r="I31" s="24"/>
      <c r="J31" s="17"/>
      <c r="K31" s="6"/>
      <c r="L31" s="35"/>
      <c r="N31" s="22"/>
    </row>
    <row r="32" spans="2:20" ht="15.75" customHeight="1" x14ac:dyDescent="0.3">
      <c r="B32" s="25">
        <v>24</v>
      </c>
      <c r="C32" s="25" t="s">
        <v>59</v>
      </c>
      <c r="D32" s="25" t="s">
        <v>60</v>
      </c>
      <c r="E32" s="24">
        <v>80</v>
      </c>
      <c r="F32" s="58"/>
      <c r="G32" s="24"/>
      <c r="H32" s="24"/>
      <c r="I32" s="24"/>
      <c r="J32" s="17"/>
      <c r="K32" s="6"/>
      <c r="L32" s="35"/>
    </row>
    <row r="33" spans="2:15" ht="15.75" customHeight="1" x14ac:dyDescent="0.3">
      <c r="B33" s="25">
        <v>25</v>
      </c>
      <c r="C33" s="25" t="s">
        <v>61</v>
      </c>
      <c r="D33" s="25" t="s">
        <v>62</v>
      </c>
      <c r="E33" s="24">
        <v>88</v>
      </c>
      <c r="F33" s="58"/>
      <c r="G33" s="24"/>
      <c r="H33" s="24"/>
      <c r="I33" s="24"/>
      <c r="J33" s="17"/>
      <c r="K33" s="6"/>
      <c r="L33" s="35"/>
    </row>
    <row r="34" spans="2:15" ht="15.75" customHeight="1" x14ac:dyDescent="0.3">
      <c r="B34" s="25">
        <v>26</v>
      </c>
      <c r="C34" s="25" t="s">
        <v>63</v>
      </c>
      <c r="D34" s="25" t="s">
        <v>64</v>
      </c>
      <c r="E34" s="24">
        <v>0</v>
      </c>
      <c r="F34" s="58"/>
      <c r="G34" s="24"/>
      <c r="H34" s="24"/>
      <c r="I34" s="24"/>
      <c r="J34" s="17"/>
      <c r="K34" s="6"/>
      <c r="L34" s="35"/>
    </row>
    <row r="35" spans="2:15" ht="15.75" customHeight="1" x14ac:dyDescent="0.3">
      <c r="B35" s="25">
        <v>27</v>
      </c>
      <c r="C35" s="25" t="s">
        <v>65</v>
      </c>
      <c r="D35" s="25" t="s">
        <v>66</v>
      </c>
      <c r="E35" s="24">
        <v>86</v>
      </c>
      <c r="F35" s="58"/>
      <c r="G35" s="24"/>
      <c r="H35" s="24"/>
      <c r="I35" s="24"/>
      <c r="J35" s="17"/>
      <c r="K35" s="6"/>
      <c r="L35" s="35"/>
    </row>
    <row r="36" spans="2:15" ht="15.75" customHeight="1" x14ac:dyDescent="0.3">
      <c r="B36" s="25"/>
      <c r="C36" s="25"/>
      <c r="D36" s="25"/>
      <c r="E36" s="24"/>
      <c r="F36" s="58"/>
      <c r="G36" s="24"/>
      <c r="H36" s="47"/>
      <c r="I36" s="24"/>
      <c r="J36" s="17"/>
      <c r="K36" s="6"/>
      <c r="L36" s="35"/>
    </row>
    <row r="37" spans="2:15" ht="15.75" customHeight="1" x14ac:dyDescent="0.3">
      <c r="B37" s="25"/>
      <c r="C37" s="25"/>
      <c r="D37" s="25"/>
      <c r="E37" s="24"/>
      <c r="F37" s="58"/>
      <c r="G37" s="24"/>
      <c r="H37" s="47"/>
      <c r="I37" s="24"/>
      <c r="J37" s="17"/>
      <c r="K37" s="6"/>
      <c r="L37" s="35"/>
    </row>
    <row r="38" spans="2:15" ht="15.75" customHeight="1" x14ac:dyDescent="0.3">
      <c r="B38" s="25"/>
      <c r="C38" s="25"/>
      <c r="D38" s="25"/>
      <c r="E38" s="24"/>
      <c r="F38" s="58"/>
      <c r="G38" s="24"/>
      <c r="H38" s="47"/>
      <c r="I38" s="24"/>
      <c r="J38" s="17"/>
      <c r="K38" s="6"/>
      <c r="L38" s="35"/>
    </row>
    <row r="39" spans="2:15" ht="15.75" customHeight="1" x14ac:dyDescent="0.3">
      <c r="B39" s="25"/>
      <c r="C39" s="25"/>
      <c r="D39" s="25"/>
      <c r="E39" s="24"/>
      <c r="F39" s="49"/>
      <c r="G39" s="48"/>
      <c r="H39" s="48"/>
      <c r="I39" s="24"/>
      <c r="J39" s="17"/>
      <c r="K39" s="6"/>
      <c r="L39" s="35"/>
      <c r="N39" s="36"/>
    </row>
    <row r="40" spans="2:15" ht="15.75" customHeight="1" x14ac:dyDescent="0.3">
      <c r="B40" s="25"/>
      <c r="C40" s="25"/>
      <c r="D40" s="25"/>
      <c r="E40" s="24"/>
      <c r="F40" s="58"/>
      <c r="G40" s="24"/>
      <c r="H40" s="24"/>
      <c r="I40" s="24"/>
      <c r="J40" s="17"/>
      <c r="K40" s="6"/>
      <c r="L40" s="10">
        <f t="shared" ref="L40:L53" si="0">SUM(E40:K40)/7</f>
        <v>0</v>
      </c>
    </row>
    <row r="41" spans="2:15" ht="15.75" customHeight="1" x14ac:dyDescent="0.3">
      <c r="B41" s="20">
        <f t="shared" ref="B41:B53" si="1">B40+1</f>
        <v>1</v>
      </c>
      <c r="C41" s="20"/>
      <c r="D41" s="21"/>
      <c r="E41" s="42"/>
      <c r="F41" s="41"/>
      <c r="G41" s="42"/>
      <c r="H41" s="42"/>
      <c r="I41" s="42"/>
      <c r="J41" s="6"/>
      <c r="K41" s="6"/>
      <c r="L41" s="10">
        <f t="shared" si="0"/>
        <v>0</v>
      </c>
      <c r="O41" s="43"/>
    </row>
    <row r="42" spans="2:15" ht="15.75" customHeight="1" x14ac:dyDescent="0.3">
      <c r="B42" s="8">
        <f t="shared" si="1"/>
        <v>2</v>
      </c>
      <c r="C42" s="8"/>
      <c r="D42" s="9"/>
      <c r="E42" s="6"/>
      <c r="F42" s="6"/>
      <c r="G42" s="6"/>
      <c r="H42" s="6"/>
      <c r="I42" s="6"/>
      <c r="J42" s="6"/>
      <c r="K42" s="6"/>
      <c r="L42" s="10">
        <f t="shared" si="0"/>
        <v>0</v>
      </c>
    </row>
    <row r="43" spans="2:15" ht="15.75" customHeight="1" x14ac:dyDescent="0.3">
      <c r="B43" s="8">
        <f t="shared" si="1"/>
        <v>3</v>
      </c>
      <c r="C43" s="8"/>
      <c r="D43" s="9"/>
      <c r="E43" s="6"/>
      <c r="F43" s="6"/>
      <c r="G43" s="6"/>
      <c r="H43" s="6"/>
      <c r="I43" s="6"/>
      <c r="J43" s="6"/>
      <c r="K43" s="6"/>
      <c r="L43" s="10">
        <f t="shared" si="0"/>
        <v>0</v>
      </c>
    </row>
    <row r="44" spans="2:15" ht="15.75" customHeight="1" x14ac:dyDescent="0.3">
      <c r="B44" s="8">
        <f t="shared" si="1"/>
        <v>4</v>
      </c>
      <c r="C44" s="8"/>
      <c r="D44" s="9"/>
      <c r="E44" s="6"/>
      <c r="F44" s="6"/>
      <c r="G44" s="6"/>
      <c r="H44" s="6"/>
      <c r="I44" s="6"/>
      <c r="J44" s="6"/>
      <c r="K44" s="6"/>
      <c r="L44" s="10">
        <f t="shared" si="0"/>
        <v>0</v>
      </c>
    </row>
    <row r="45" spans="2:15" ht="15.75" customHeight="1" x14ac:dyDescent="0.3">
      <c r="B45" s="8">
        <f t="shared" si="1"/>
        <v>5</v>
      </c>
      <c r="C45" s="11"/>
      <c r="D45" s="9"/>
      <c r="E45" s="6"/>
      <c r="F45" s="6"/>
      <c r="G45" s="6"/>
      <c r="H45" s="6"/>
      <c r="I45" s="6"/>
      <c r="J45" s="6"/>
      <c r="K45" s="6"/>
      <c r="L45" s="10">
        <f t="shared" si="0"/>
        <v>0</v>
      </c>
    </row>
    <row r="46" spans="2:15" ht="15.75" customHeight="1" x14ac:dyDescent="0.3">
      <c r="B46" s="8">
        <f t="shared" si="1"/>
        <v>6</v>
      </c>
      <c r="C46" s="11"/>
      <c r="D46" s="9"/>
      <c r="E46" s="6"/>
      <c r="F46" s="6"/>
      <c r="G46" s="6"/>
      <c r="H46" s="6"/>
      <c r="I46" s="6"/>
      <c r="J46" s="6"/>
      <c r="K46" s="6"/>
      <c r="L46" s="10">
        <f t="shared" si="0"/>
        <v>0</v>
      </c>
    </row>
    <row r="47" spans="2:15" ht="15.75" customHeight="1" x14ac:dyDescent="0.3">
      <c r="B47" s="8">
        <f t="shared" si="1"/>
        <v>7</v>
      </c>
      <c r="C47" s="11"/>
      <c r="D47" s="9"/>
      <c r="E47" s="6"/>
      <c r="F47" s="6"/>
      <c r="G47" s="6"/>
      <c r="H47" s="6"/>
      <c r="I47" s="6"/>
      <c r="J47" s="6"/>
      <c r="K47" s="6"/>
      <c r="L47" s="10">
        <f t="shared" si="0"/>
        <v>0</v>
      </c>
    </row>
    <row r="48" spans="2:15" ht="15.75" customHeight="1" x14ac:dyDescent="0.3">
      <c r="B48" s="8">
        <f t="shared" si="1"/>
        <v>8</v>
      </c>
      <c r="C48" s="11"/>
      <c r="D48" s="9"/>
      <c r="E48" s="6"/>
      <c r="F48" s="6"/>
      <c r="G48" s="6"/>
      <c r="H48" s="6"/>
      <c r="I48" s="6"/>
      <c r="J48" s="6"/>
      <c r="K48" s="6"/>
      <c r="L48" s="10">
        <f t="shared" si="0"/>
        <v>0</v>
      </c>
    </row>
    <row r="49" spans="2:12" ht="15.75" customHeight="1" x14ac:dyDescent="0.3">
      <c r="B49" s="8">
        <f t="shared" si="1"/>
        <v>9</v>
      </c>
      <c r="C49" s="11"/>
      <c r="D49" s="9"/>
      <c r="E49" s="6"/>
      <c r="F49" s="6"/>
      <c r="G49" s="6"/>
      <c r="H49" s="6"/>
      <c r="I49" s="6"/>
      <c r="J49" s="6"/>
      <c r="K49" s="6"/>
      <c r="L49" s="10">
        <f t="shared" si="0"/>
        <v>0</v>
      </c>
    </row>
    <row r="50" spans="2:12" ht="15.75" customHeight="1" x14ac:dyDescent="0.3">
      <c r="B50" s="8">
        <f t="shared" si="1"/>
        <v>10</v>
      </c>
      <c r="C50" s="11"/>
      <c r="D50" s="9"/>
      <c r="E50" s="6"/>
      <c r="F50" s="6"/>
      <c r="G50" s="6"/>
      <c r="H50" s="6"/>
      <c r="I50" s="6"/>
      <c r="J50" s="6"/>
      <c r="K50" s="6"/>
      <c r="L50" s="10">
        <f t="shared" si="0"/>
        <v>0</v>
      </c>
    </row>
    <row r="51" spans="2:12" ht="15.75" customHeight="1" x14ac:dyDescent="0.3">
      <c r="B51" s="8">
        <f t="shared" si="1"/>
        <v>11</v>
      </c>
      <c r="C51" s="11"/>
      <c r="D51" s="9"/>
      <c r="E51" s="6"/>
      <c r="F51" s="6"/>
      <c r="G51" s="6"/>
      <c r="H51" s="6"/>
      <c r="I51" s="6"/>
      <c r="J51" s="6"/>
      <c r="K51" s="6"/>
      <c r="L51" s="10">
        <f t="shared" si="0"/>
        <v>0</v>
      </c>
    </row>
    <row r="52" spans="2:12" ht="15.75" customHeight="1" x14ac:dyDescent="0.3">
      <c r="B52" s="8">
        <f t="shared" si="1"/>
        <v>12</v>
      </c>
      <c r="C52" s="11"/>
      <c r="D52" s="9"/>
      <c r="E52" s="6"/>
      <c r="F52" s="6"/>
      <c r="G52" s="6"/>
      <c r="H52" s="6"/>
      <c r="I52" s="6"/>
      <c r="J52" s="6"/>
      <c r="K52" s="6"/>
      <c r="L52" s="10">
        <f t="shared" si="0"/>
        <v>0</v>
      </c>
    </row>
    <row r="53" spans="2:12" ht="15.75" customHeight="1" x14ac:dyDescent="0.3">
      <c r="B53" s="8">
        <f t="shared" si="1"/>
        <v>13</v>
      </c>
      <c r="C53" s="4"/>
      <c r="D53" s="5"/>
      <c r="E53" s="4"/>
      <c r="F53" s="4"/>
      <c r="G53" s="4"/>
      <c r="H53" s="4"/>
      <c r="I53" s="4"/>
      <c r="J53" s="4"/>
      <c r="K53" s="4"/>
      <c r="L53" s="10">
        <f t="shared" si="0"/>
        <v>0</v>
      </c>
    </row>
    <row r="54" spans="2:12" ht="15.75" customHeight="1" x14ac:dyDescent="0.3">
      <c r="C54" s="68"/>
      <c r="D54" s="65"/>
      <c r="E54" s="12">
        <f t="shared" ref="E54:K54" si="2">COUNTIF(E9:E53,"&gt;=70")</f>
        <v>17</v>
      </c>
      <c r="F54" s="12">
        <f t="shared" si="2"/>
        <v>0</v>
      </c>
      <c r="G54" s="12">
        <f t="shared" si="2"/>
        <v>0</v>
      </c>
      <c r="H54" s="12">
        <f t="shared" si="2"/>
        <v>0</v>
      </c>
      <c r="I54" s="12">
        <f t="shared" si="2"/>
        <v>0</v>
      </c>
      <c r="J54" s="12">
        <f t="shared" si="2"/>
        <v>0</v>
      </c>
      <c r="K54" s="12">
        <f t="shared" si="2"/>
        <v>0</v>
      </c>
      <c r="L54" s="13">
        <f>COUNTIF(L9:L48,"&gt;=70")</f>
        <v>0</v>
      </c>
    </row>
    <row r="55" spans="2:12" ht="15.75" customHeight="1" x14ac:dyDescent="0.3">
      <c r="C55" s="68"/>
      <c r="D55" s="65"/>
      <c r="E55" s="14">
        <f t="shared" ref="E55:L55" si="3">COUNTIF(E9:E53,"&lt;70")</f>
        <v>10</v>
      </c>
      <c r="F55" s="14">
        <f t="shared" si="3"/>
        <v>0</v>
      </c>
      <c r="G55" s="14">
        <f t="shared" si="3"/>
        <v>0</v>
      </c>
      <c r="H55" s="14">
        <f t="shared" si="3"/>
        <v>0</v>
      </c>
      <c r="I55" s="14">
        <f t="shared" si="3"/>
        <v>0</v>
      </c>
      <c r="J55" s="14">
        <f t="shared" si="3"/>
        <v>0</v>
      </c>
      <c r="K55" s="14">
        <f t="shared" si="3"/>
        <v>0</v>
      </c>
      <c r="L55" s="14">
        <f t="shared" si="3"/>
        <v>14</v>
      </c>
    </row>
    <row r="56" spans="2:12" ht="15.75" customHeight="1" x14ac:dyDescent="0.3">
      <c r="C56" s="68"/>
      <c r="D56" s="65"/>
      <c r="E56" s="14">
        <f t="shared" ref="E56:L56" si="4">COUNT(E9:E53)</f>
        <v>27</v>
      </c>
      <c r="F56" s="14">
        <f t="shared" si="4"/>
        <v>0</v>
      </c>
      <c r="G56" s="14">
        <f t="shared" si="4"/>
        <v>0</v>
      </c>
      <c r="H56" s="14">
        <f t="shared" si="4"/>
        <v>0</v>
      </c>
      <c r="I56" s="14">
        <f t="shared" si="4"/>
        <v>0</v>
      </c>
      <c r="J56" s="14">
        <f t="shared" si="4"/>
        <v>0</v>
      </c>
      <c r="K56" s="14">
        <f t="shared" si="4"/>
        <v>0</v>
      </c>
      <c r="L56" s="14">
        <f t="shared" si="4"/>
        <v>14</v>
      </c>
    </row>
    <row r="57" spans="2:12" ht="15.75" customHeight="1" x14ac:dyDescent="0.3">
      <c r="C57" s="68"/>
      <c r="D57" s="65"/>
      <c r="E57" s="15">
        <f t="shared" ref="E57:L57" si="5">E54/E56</f>
        <v>0.62962962962962965</v>
      </c>
      <c r="F57" s="16" t="e">
        <f t="shared" si="5"/>
        <v>#DIV/0!</v>
      </c>
      <c r="G57" s="16" t="e">
        <f t="shared" si="5"/>
        <v>#DIV/0!</v>
      </c>
      <c r="H57" s="16" t="e">
        <f t="shared" si="5"/>
        <v>#DIV/0!</v>
      </c>
      <c r="I57" s="16" t="e">
        <f t="shared" si="5"/>
        <v>#DIV/0!</v>
      </c>
      <c r="J57" s="16" t="e">
        <f t="shared" si="5"/>
        <v>#DIV/0!</v>
      </c>
      <c r="K57" s="16" t="e">
        <f t="shared" si="5"/>
        <v>#DIV/0!</v>
      </c>
      <c r="L57" s="16">
        <f t="shared" si="5"/>
        <v>0</v>
      </c>
    </row>
    <row r="58" spans="2:12" ht="15.75" customHeight="1" x14ac:dyDescent="0.3">
      <c r="C58" s="68"/>
      <c r="D58" s="65"/>
      <c r="E58" s="15">
        <f t="shared" ref="E58:L58" si="6">E55/E56</f>
        <v>0.37037037037037035</v>
      </c>
      <c r="F58" s="15" t="e">
        <f t="shared" si="6"/>
        <v>#DIV/0!</v>
      </c>
      <c r="G58" s="16" t="e">
        <f t="shared" si="6"/>
        <v>#DIV/0!</v>
      </c>
      <c r="H58" s="16" t="e">
        <f t="shared" si="6"/>
        <v>#DIV/0!</v>
      </c>
      <c r="I58" s="16" t="e">
        <f t="shared" si="6"/>
        <v>#DIV/0!</v>
      </c>
      <c r="J58" s="16" t="e">
        <f t="shared" si="6"/>
        <v>#DIV/0!</v>
      </c>
      <c r="K58" s="16" t="e">
        <f t="shared" si="6"/>
        <v>#DIV/0!</v>
      </c>
      <c r="L58" s="16">
        <f t="shared" si="6"/>
        <v>1</v>
      </c>
    </row>
    <row r="59" spans="2:12" ht="15.75" customHeight="1" x14ac:dyDescent="0.3">
      <c r="C59" s="68"/>
      <c r="D59" s="65"/>
    </row>
    <row r="60" spans="2:12" ht="15.75" customHeight="1" x14ac:dyDescent="0.3">
      <c r="C60" s="2"/>
      <c r="D60" s="2"/>
    </row>
    <row r="61" spans="2:12" ht="15.75" customHeight="1" x14ac:dyDescent="0.3">
      <c r="E61" s="62"/>
      <c r="F61" s="63"/>
      <c r="G61" s="63"/>
      <c r="H61" s="63"/>
      <c r="I61" s="63"/>
      <c r="J61" s="63"/>
      <c r="K61" s="63"/>
    </row>
    <row r="62" spans="2:12" ht="15.75" customHeight="1" x14ac:dyDescent="0.3">
      <c r="E62" s="60" t="s">
        <v>17</v>
      </c>
      <c r="F62" s="61"/>
      <c r="G62" s="61"/>
      <c r="H62" s="61"/>
      <c r="I62" s="61"/>
      <c r="J62" s="61"/>
      <c r="K62" s="61"/>
    </row>
    <row r="63" spans="2:12" ht="15.75" customHeight="1" x14ac:dyDescent="0.3"/>
    <row r="64" spans="2:12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3">
    <mergeCell ref="C54:D54"/>
    <mergeCell ref="E62:K62"/>
    <mergeCell ref="C55:D55"/>
    <mergeCell ref="C56:D56"/>
    <mergeCell ref="C57:D57"/>
    <mergeCell ref="C58:D58"/>
    <mergeCell ref="C59:D59"/>
    <mergeCell ref="E61:K61"/>
    <mergeCell ref="B2:K2"/>
    <mergeCell ref="C3:K3"/>
    <mergeCell ref="E4:F4"/>
    <mergeCell ref="I4:J4"/>
    <mergeCell ref="F6:K6"/>
  </mergeCells>
  <pageMargins left="0.23622047244094491" right="0.23622047244094491" top="0.74803149606299213" bottom="0.74803149606299213" header="0" footer="0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2:R100"/>
  <sheetViews>
    <sheetView tabSelected="1" topLeftCell="A20" zoomScale="98" zoomScaleNormal="98" workbookViewId="0">
      <selection activeCell="P34" sqref="P34:P35"/>
    </sheetView>
  </sheetViews>
  <sheetFormatPr baseColWidth="10" defaultColWidth="14.44140625" defaultRowHeight="15" customHeight="1" x14ac:dyDescent="0.3"/>
  <cols>
    <col min="1" max="1" width="1.33203125" customWidth="1"/>
    <col min="2" max="2" width="5" customWidth="1"/>
    <col min="3" max="3" width="10.88671875" customWidth="1"/>
    <col min="4" max="4" width="38.5546875" customWidth="1"/>
    <col min="5" max="5" width="7.109375" customWidth="1"/>
    <col min="6" max="7" width="5.6640625" customWidth="1"/>
    <col min="8" max="8" width="6.44140625" customWidth="1"/>
    <col min="9" max="11" width="5.6640625" customWidth="1"/>
    <col min="12" max="12" width="8.6640625" customWidth="1"/>
    <col min="13" max="13" width="5.6640625" customWidth="1"/>
  </cols>
  <sheetData>
    <row r="2" spans="2:18" ht="15.6" x14ac:dyDescent="0.3">
      <c r="B2" s="64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1"/>
      <c r="M2" s="1"/>
    </row>
    <row r="3" spans="2:18" ht="14.4" x14ac:dyDescent="0.3">
      <c r="C3" s="67" t="s">
        <v>1</v>
      </c>
      <c r="D3" s="65"/>
      <c r="E3" s="65"/>
      <c r="F3" s="65"/>
      <c r="G3" s="65"/>
      <c r="H3" s="65"/>
      <c r="I3" s="65"/>
      <c r="J3" s="65"/>
      <c r="K3" s="65"/>
      <c r="L3" s="2"/>
      <c r="M3" s="2"/>
    </row>
    <row r="4" spans="2:18" ht="14.4" x14ac:dyDescent="0.3">
      <c r="C4" t="s">
        <v>2</v>
      </c>
      <c r="D4" s="31" t="s">
        <v>210</v>
      </c>
      <c r="E4" s="71" t="s">
        <v>271</v>
      </c>
      <c r="F4" s="63"/>
      <c r="H4" t="s">
        <v>3</v>
      </c>
      <c r="I4" s="70">
        <v>45924</v>
      </c>
      <c r="J4" s="63"/>
    </row>
    <row r="5" spans="2:18" ht="6.75" customHeight="1" x14ac:dyDescent="0.3">
      <c r="D5" s="3"/>
    </row>
    <row r="6" spans="2:18" ht="14.4" x14ac:dyDescent="0.3">
      <c r="C6" t="s">
        <v>4</v>
      </c>
      <c r="D6" s="32" t="s">
        <v>212</v>
      </c>
      <c r="E6" s="22" t="s">
        <v>5</v>
      </c>
      <c r="F6" s="72" t="s">
        <v>18</v>
      </c>
      <c r="G6" s="63"/>
      <c r="H6" s="63"/>
      <c r="I6" s="63"/>
      <c r="J6" s="63"/>
      <c r="K6" s="63"/>
    </row>
    <row r="7" spans="2:18" ht="11.25" customHeight="1" x14ac:dyDescent="0.3"/>
    <row r="8" spans="2:18" ht="14.4" x14ac:dyDescent="0.3">
      <c r="B8" s="23" t="s">
        <v>6</v>
      </c>
      <c r="C8" s="23" t="s">
        <v>7</v>
      </c>
      <c r="D8" s="24" t="s">
        <v>8</v>
      </c>
      <c r="E8" s="39" t="s">
        <v>9</v>
      </c>
      <c r="F8" s="40" t="s">
        <v>10</v>
      </c>
      <c r="G8" s="40" t="s">
        <v>11</v>
      </c>
      <c r="H8" s="40" t="s">
        <v>12</v>
      </c>
      <c r="I8" s="40" t="s">
        <v>13</v>
      </c>
      <c r="J8" s="6" t="s">
        <v>14</v>
      </c>
      <c r="K8" s="6" t="s">
        <v>15</v>
      </c>
      <c r="L8" s="7" t="s">
        <v>16</v>
      </c>
      <c r="Q8" s="28"/>
      <c r="R8">
        <v>100</v>
      </c>
    </row>
    <row r="9" spans="2:18" ht="14.4" x14ac:dyDescent="0.3">
      <c r="B9" s="25">
        <v>1</v>
      </c>
      <c r="C9" s="25" t="s">
        <v>217</v>
      </c>
      <c r="D9" s="25" t="s">
        <v>218</v>
      </c>
      <c r="E9" s="52"/>
      <c r="F9" s="24"/>
      <c r="G9" s="24"/>
      <c r="H9" s="24"/>
      <c r="I9" s="24"/>
      <c r="J9" s="17"/>
      <c r="K9" s="6"/>
      <c r="L9" s="35"/>
      <c r="R9" s="28" t="e">
        <f>(Q9*R8)/Q8</f>
        <v>#DIV/0!</v>
      </c>
    </row>
    <row r="10" spans="2:18" ht="14.4" x14ac:dyDescent="0.3">
      <c r="B10" s="25">
        <v>2</v>
      </c>
      <c r="C10" s="25" t="s">
        <v>219</v>
      </c>
      <c r="D10" s="25" t="s">
        <v>220</v>
      </c>
      <c r="E10" s="52"/>
      <c r="F10" s="24"/>
      <c r="G10" s="24"/>
      <c r="H10" s="24"/>
      <c r="I10" s="24"/>
      <c r="J10" s="17"/>
      <c r="K10" s="6"/>
      <c r="L10" s="35"/>
    </row>
    <row r="11" spans="2:18" ht="14.4" x14ac:dyDescent="0.3">
      <c r="B11" s="25">
        <v>3</v>
      </c>
      <c r="C11" s="25" t="s">
        <v>221</v>
      </c>
      <c r="D11" s="25" t="s">
        <v>222</v>
      </c>
      <c r="E11" s="52"/>
      <c r="F11" s="24"/>
      <c r="G11" s="24"/>
      <c r="H11" s="24"/>
      <c r="I11" s="24"/>
      <c r="J11" s="17"/>
      <c r="K11" s="6"/>
      <c r="L11" s="35"/>
    </row>
    <row r="12" spans="2:18" ht="14.4" x14ac:dyDescent="0.3">
      <c r="B12" s="25">
        <v>4</v>
      </c>
      <c r="C12" s="25" t="s">
        <v>223</v>
      </c>
      <c r="D12" s="25" t="s">
        <v>224</v>
      </c>
      <c r="E12" s="52"/>
      <c r="F12" s="24"/>
      <c r="G12" s="24"/>
      <c r="H12" s="24"/>
      <c r="I12" s="24"/>
      <c r="J12" s="17"/>
      <c r="K12" s="6"/>
      <c r="L12" s="35"/>
    </row>
    <row r="13" spans="2:18" ht="14.4" x14ac:dyDescent="0.3">
      <c r="B13" s="25">
        <v>5</v>
      </c>
      <c r="C13" s="25" t="s">
        <v>225</v>
      </c>
      <c r="D13" s="25" t="s">
        <v>226</v>
      </c>
      <c r="E13" s="52"/>
      <c r="F13" s="24"/>
      <c r="G13" s="24"/>
      <c r="H13" s="24"/>
      <c r="I13" s="24"/>
      <c r="J13" s="17"/>
      <c r="K13" s="6"/>
      <c r="L13" s="35"/>
    </row>
    <row r="14" spans="2:18" ht="14.4" x14ac:dyDescent="0.3">
      <c r="B14" s="25">
        <v>6</v>
      </c>
      <c r="C14" s="25" t="s">
        <v>227</v>
      </c>
      <c r="D14" s="25" t="s">
        <v>228</v>
      </c>
      <c r="E14" s="52"/>
      <c r="F14" s="24"/>
      <c r="G14" s="24"/>
      <c r="H14" s="24"/>
      <c r="I14" s="24"/>
      <c r="J14" s="17"/>
      <c r="K14" s="6"/>
      <c r="L14" s="35"/>
    </row>
    <row r="15" spans="2:18" ht="14.4" x14ac:dyDescent="0.3">
      <c r="B15" s="25">
        <v>7</v>
      </c>
      <c r="C15" s="25" t="s">
        <v>229</v>
      </c>
      <c r="D15" s="25" t="s">
        <v>230</v>
      </c>
      <c r="E15" s="52"/>
      <c r="F15" s="24"/>
      <c r="G15" s="24"/>
      <c r="H15" s="24"/>
      <c r="I15" s="24"/>
      <c r="J15" s="17"/>
      <c r="K15" s="6"/>
      <c r="L15" s="35"/>
    </row>
    <row r="16" spans="2:18" ht="14.4" x14ac:dyDescent="0.3">
      <c r="B16" s="25">
        <v>8</v>
      </c>
      <c r="C16" s="25" t="s">
        <v>231</v>
      </c>
      <c r="D16" s="25" t="s">
        <v>232</v>
      </c>
      <c r="E16" s="52"/>
      <c r="F16" s="24"/>
      <c r="G16" s="24"/>
      <c r="H16" s="24"/>
      <c r="I16" s="24"/>
      <c r="J16" s="17"/>
      <c r="K16" s="6"/>
      <c r="L16" s="35"/>
    </row>
    <row r="17" spans="2:15" ht="14.4" x14ac:dyDescent="0.3">
      <c r="B17" s="25">
        <v>9</v>
      </c>
      <c r="C17" s="25" t="s">
        <v>233</v>
      </c>
      <c r="D17" s="25" t="s">
        <v>234</v>
      </c>
      <c r="E17" s="51"/>
      <c r="F17" s="48"/>
      <c r="G17" s="48"/>
      <c r="H17" s="48"/>
      <c r="I17" s="24"/>
      <c r="J17" s="17"/>
      <c r="K17" s="6"/>
      <c r="L17" s="35"/>
    </row>
    <row r="18" spans="2:15" ht="14.4" x14ac:dyDescent="0.3">
      <c r="B18" s="25">
        <v>10</v>
      </c>
      <c r="C18" s="25" t="s">
        <v>235</v>
      </c>
      <c r="D18" s="25" t="s">
        <v>236</v>
      </c>
      <c r="E18" s="52"/>
      <c r="F18" s="24"/>
      <c r="G18" s="24"/>
      <c r="H18" s="24"/>
      <c r="I18" s="24"/>
      <c r="J18" s="17"/>
      <c r="K18" s="6"/>
      <c r="L18" s="35"/>
    </row>
    <row r="19" spans="2:15" ht="14.4" x14ac:dyDescent="0.3">
      <c r="B19" s="25">
        <v>11</v>
      </c>
      <c r="C19" s="25" t="s">
        <v>237</v>
      </c>
      <c r="D19" s="25" t="s">
        <v>238</v>
      </c>
      <c r="E19" s="52"/>
      <c r="F19" s="24"/>
      <c r="G19" s="24"/>
      <c r="H19" s="24"/>
      <c r="I19" s="24"/>
      <c r="J19" s="17"/>
      <c r="K19" s="6"/>
      <c r="L19" s="35"/>
    </row>
    <row r="20" spans="2:15" ht="14.4" x14ac:dyDescent="0.3">
      <c r="B20" s="25">
        <v>12</v>
      </c>
      <c r="C20" s="25" t="s">
        <v>239</v>
      </c>
      <c r="D20" s="25" t="s">
        <v>240</v>
      </c>
      <c r="E20" s="52"/>
      <c r="F20" s="24"/>
      <c r="G20" s="24"/>
      <c r="H20" s="24"/>
      <c r="I20" s="24"/>
      <c r="J20" s="17"/>
      <c r="K20" s="6"/>
      <c r="L20" s="35"/>
    </row>
    <row r="21" spans="2:15" ht="15.75" customHeight="1" x14ac:dyDescent="0.3">
      <c r="B21" s="25">
        <v>13</v>
      </c>
      <c r="C21" s="25" t="s">
        <v>241</v>
      </c>
      <c r="D21" s="25" t="s">
        <v>242</v>
      </c>
      <c r="E21" s="52"/>
      <c r="F21" s="24"/>
      <c r="G21" s="24"/>
      <c r="H21" s="24"/>
      <c r="I21" s="24"/>
      <c r="J21" s="17"/>
      <c r="K21" s="6"/>
      <c r="L21" s="35"/>
    </row>
    <row r="22" spans="2:15" ht="15.75" customHeight="1" x14ac:dyDescent="0.3">
      <c r="B22" s="25">
        <v>14</v>
      </c>
      <c r="C22" s="25" t="s">
        <v>243</v>
      </c>
      <c r="D22" s="25" t="s">
        <v>244</v>
      </c>
      <c r="E22" s="52"/>
      <c r="F22" s="24"/>
      <c r="G22" s="24"/>
      <c r="H22" s="24"/>
      <c r="I22" s="24"/>
      <c r="J22" s="17"/>
      <c r="K22" s="6"/>
      <c r="L22" s="35"/>
    </row>
    <row r="23" spans="2:15" ht="15.75" customHeight="1" x14ac:dyDescent="0.3">
      <c r="B23" s="25">
        <v>15</v>
      </c>
      <c r="C23" s="25" t="s">
        <v>245</v>
      </c>
      <c r="D23" s="25" t="s">
        <v>246</v>
      </c>
      <c r="E23" s="52"/>
      <c r="F23" s="24"/>
      <c r="G23" s="24"/>
      <c r="H23" s="24"/>
      <c r="I23" s="24"/>
      <c r="J23" s="17"/>
      <c r="K23" s="6"/>
      <c r="L23" s="35"/>
    </row>
    <row r="24" spans="2:15" ht="15.75" customHeight="1" x14ac:dyDescent="0.3">
      <c r="B24" s="25">
        <v>16</v>
      </c>
      <c r="C24" s="25" t="s">
        <v>247</v>
      </c>
      <c r="D24" s="25" t="s">
        <v>248</v>
      </c>
      <c r="E24" s="52"/>
      <c r="F24" s="24"/>
      <c r="G24" s="24"/>
      <c r="H24" s="24"/>
      <c r="I24" s="24"/>
      <c r="J24" s="17"/>
      <c r="K24" s="6"/>
      <c r="L24" s="35"/>
    </row>
    <row r="25" spans="2:15" ht="15.75" customHeight="1" x14ac:dyDescent="0.3">
      <c r="B25" s="25">
        <v>17</v>
      </c>
      <c r="C25" s="25" t="s">
        <v>249</v>
      </c>
      <c r="D25" s="25" t="s">
        <v>250</v>
      </c>
      <c r="E25" s="52"/>
      <c r="F25" s="24"/>
      <c r="G25" s="24"/>
      <c r="H25" s="24"/>
      <c r="I25" s="24"/>
      <c r="J25" s="17"/>
      <c r="K25" s="6"/>
      <c r="L25" s="35"/>
    </row>
    <row r="26" spans="2:15" ht="15.75" customHeight="1" x14ac:dyDescent="0.3">
      <c r="B26" s="25">
        <v>18</v>
      </c>
      <c r="C26" s="25" t="s">
        <v>251</v>
      </c>
      <c r="D26" s="25" t="s">
        <v>252</v>
      </c>
      <c r="E26" s="52"/>
      <c r="F26" s="24"/>
      <c r="G26" s="24"/>
      <c r="H26" s="24"/>
      <c r="I26" s="24"/>
      <c r="J26" s="17"/>
      <c r="K26" s="6"/>
      <c r="L26" s="35"/>
    </row>
    <row r="27" spans="2:15" ht="15.75" customHeight="1" x14ac:dyDescent="0.3">
      <c r="B27" s="25">
        <v>19</v>
      </c>
      <c r="C27" s="25" t="s">
        <v>253</v>
      </c>
      <c r="D27" s="25" t="s">
        <v>254</v>
      </c>
      <c r="E27" s="52"/>
      <c r="F27" s="24"/>
      <c r="G27" s="24"/>
      <c r="H27" s="24"/>
      <c r="I27" s="24"/>
      <c r="J27" s="17"/>
      <c r="K27" s="6"/>
      <c r="L27" s="35"/>
    </row>
    <row r="28" spans="2:15" ht="15.75" customHeight="1" x14ac:dyDescent="0.3">
      <c r="B28" s="25">
        <v>20</v>
      </c>
      <c r="C28" s="25" t="s">
        <v>255</v>
      </c>
      <c r="D28" s="25" t="s">
        <v>256</v>
      </c>
      <c r="E28" s="51"/>
      <c r="F28" s="48"/>
      <c r="G28" s="24"/>
      <c r="H28" s="24"/>
      <c r="I28" s="24"/>
      <c r="J28" s="17"/>
      <c r="K28" s="6"/>
      <c r="L28" s="35"/>
      <c r="O28" s="28"/>
    </row>
    <row r="29" spans="2:15" ht="15.75" customHeight="1" x14ac:dyDescent="0.3">
      <c r="B29" s="25">
        <v>21</v>
      </c>
      <c r="C29" s="25" t="s">
        <v>257</v>
      </c>
      <c r="D29" s="25" t="s">
        <v>258</v>
      </c>
      <c r="E29" s="53"/>
      <c r="F29" s="42"/>
      <c r="G29" s="42"/>
      <c r="H29" s="42"/>
      <c r="I29" s="42"/>
      <c r="J29" s="6"/>
      <c r="K29" s="6"/>
      <c r="L29" s="35"/>
    </row>
    <row r="30" spans="2:15" ht="15.75" customHeight="1" x14ac:dyDescent="0.3">
      <c r="B30" s="25">
        <v>22</v>
      </c>
      <c r="C30" s="25" t="s">
        <v>259</v>
      </c>
      <c r="D30" s="25" t="s">
        <v>260</v>
      </c>
      <c r="E30" s="17"/>
      <c r="F30" s="6"/>
      <c r="G30" s="6"/>
      <c r="H30" s="6"/>
      <c r="I30" s="6"/>
      <c r="J30" s="6"/>
      <c r="K30" s="6"/>
      <c r="L30" s="35"/>
    </row>
    <row r="31" spans="2:15" ht="15.75" customHeight="1" x14ac:dyDescent="0.3">
      <c r="B31" s="25">
        <v>23</v>
      </c>
      <c r="C31" s="25" t="s">
        <v>261</v>
      </c>
      <c r="D31" s="25" t="s">
        <v>262</v>
      </c>
      <c r="E31" s="17"/>
      <c r="F31" s="6"/>
      <c r="G31" s="6"/>
      <c r="H31" s="6"/>
      <c r="I31" s="6"/>
      <c r="J31" s="6"/>
      <c r="K31" s="6"/>
      <c r="L31" s="35"/>
    </row>
    <row r="32" spans="2:15" ht="15.75" customHeight="1" x14ac:dyDescent="0.3">
      <c r="B32" s="25">
        <v>24</v>
      </c>
      <c r="C32" s="25" t="s">
        <v>263</v>
      </c>
      <c r="D32" s="25" t="s">
        <v>264</v>
      </c>
      <c r="E32" s="17"/>
      <c r="F32" s="6"/>
      <c r="G32" s="6"/>
      <c r="H32" s="6"/>
      <c r="I32" s="6"/>
      <c r="J32" s="6"/>
      <c r="K32" s="6"/>
      <c r="L32" s="35"/>
    </row>
    <row r="33" spans="2:14" ht="15.75" customHeight="1" x14ac:dyDescent="0.3">
      <c r="B33" s="25">
        <v>25</v>
      </c>
      <c r="C33" s="25" t="s">
        <v>265</v>
      </c>
      <c r="D33" s="25" t="s">
        <v>266</v>
      </c>
      <c r="E33" s="17"/>
      <c r="F33" s="6"/>
      <c r="G33" s="6"/>
      <c r="H33" s="6"/>
      <c r="I33" s="6"/>
      <c r="J33" s="6"/>
      <c r="K33" s="6"/>
      <c r="L33" s="35"/>
    </row>
    <row r="34" spans="2:14" ht="15.75" customHeight="1" x14ac:dyDescent="0.3">
      <c r="B34" s="25">
        <v>26</v>
      </c>
      <c r="C34" s="25" t="s">
        <v>267</v>
      </c>
      <c r="D34" s="25" t="s">
        <v>268</v>
      </c>
      <c r="E34" s="17"/>
      <c r="F34" s="6"/>
      <c r="G34" s="6"/>
      <c r="H34" s="6"/>
      <c r="I34" s="6"/>
      <c r="J34" s="6"/>
      <c r="K34" s="6"/>
      <c r="L34" s="35"/>
    </row>
    <row r="35" spans="2:14" ht="15.75" customHeight="1" x14ac:dyDescent="0.3">
      <c r="B35" s="25">
        <v>27</v>
      </c>
      <c r="C35" s="25" t="s">
        <v>269</v>
      </c>
      <c r="D35" s="25" t="s">
        <v>270</v>
      </c>
      <c r="E35" s="17"/>
      <c r="F35" s="6"/>
      <c r="G35" s="6"/>
      <c r="H35" s="6"/>
      <c r="I35" s="6"/>
      <c r="J35" s="6"/>
      <c r="K35" s="6"/>
      <c r="L35" s="35"/>
    </row>
    <row r="36" spans="2:14" ht="15.75" customHeight="1" x14ac:dyDescent="0.3">
      <c r="B36" s="25"/>
      <c r="C36" s="25"/>
      <c r="D36" s="25"/>
      <c r="E36" s="17"/>
      <c r="F36" s="6"/>
      <c r="G36" s="6"/>
      <c r="H36" s="6"/>
      <c r="I36" s="6"/>
      <c r="J36" s="6"/>
      <c r="K36" s="6"/>
      <c r="L36" s="35"/>
    </row>
    <row r="37" spans="2:14" ht="15.75" customHeight="1" x14ac:dyDescent="0.3">
      <c r="B37" s="25"/>
      <c r="C37" s="25"/>
      <c r="D37" s="25"/>
      <c r="E37" s="17"/>
      <c r="F37" s="6"/>
      <c r="G37" s="6"/>
      <c r="H37" s="6"/>
      <c r="I37" s="6"/>
      <c r="J37" s="6"/>
      <c r="K37" s="6"/>
      <c r="L37" s="35"/>
    </row>
    <row r="38" spans="2:14" ht="15.75" customHeight="1" x14ac:dyDescent="0.3">
      <c r="B38" s="25"/>
      <c r="C38" s="25"/>
      <c r="D38" s="25"/>
      <c r="E38" s="17"/>
      <c r="F38" s="6"/>
      <c r="G38" s="6"/>
      <c r="H38" s="6"/>
      <c r="I38" s="6"/>
      <c r="J38" s="6"/>
      <c r="K38" s="6"/>
      <c r="L38" s="35"/>
    </row>
    <row r="39" spans="2:14" ht="15.75" customHeight="1" x14ac:dyDescent="0.3">
      <c r="B39" s="25"/>
      <c r="C39" s="25"/>
      <c r="D39" s="25"/>
      <c r="E39" s="17"/>
      <c r="F39" s="6"/>
      <c r="G39" s="6"/>
      <c r="H39" s="6"/>
      <c r="I39" s="6"/>
      <c r="J39" s="6"/>
      <c r="K39" s="6"/>
      <c r="L39" s="35"/>
    </row>
    <row r="40" spans="2:14" ht="15.75" customHeight="1" x14ac:dyDescent="0.3">
      <c r="B40" s="25"/>
      <c r="C40" s="25"/>
      <c r="D40" s="25"/>
      <c r="E40" s="17"/>
      <c r="F40" s="6"/>
      <c r="G40" s="6"/>
      <c r="H40" s="6"/>
      <c r="I40" s="6"/>
      <c r="J40" s="6"/>
      <c r="K40" s="6"/>
      <c r="L40" s="35"/>
    </row>
    <row r="41" spans="2:14" ht="15.75" customHeight="1" x14ac:dyDescent="0.3">
      <c r="B41" s="25"/>
      <c r="C41" s="25"/>
      <c r="D41" s="25"/>
      <c r="E41" s="17"/>
      <c r="F41" s="6"/>
      <c r="G41" s="6"/>
      <c r="H41" s="6"/>
      <c r="I41" s="6"/>
      <c r="J41" s="6"/>
      <c r="K41" s="6"/>
      <c r="L41" s="35"/>
    </row>
    <row r="42" spans="2:14" ht="15.75" customHeight="1" x14ac:dyDescent="0.3">
      <c r="B42" s="25"/>
      <c r="C42" s="25"/>
      <c r="D42" s="25"/>
      <c r="E42" s="17"/>
      <c r="F42" s="6"/>
      <c r="G42" s="6"/>
      <c r="H42" s="6"/>
      <c r="I42" s="6"/>
      <c r="J42" s="6"/>
      <c r="K42" s="6"/>
      <c r="L42" s="35"/>
    </row>
    <row r="43" spans="2:14" ht="15.75" customHeight="1" x14ac:dyDescent="0.3">
      <c r="B43" s="25"/>
      <c r="C43" s="25"/>
      <c r="D43" s="25"/>
      <c r="E43" s="17"/>
      <c r="F43" s="6"/>
      <c r="G43" s="6"/>
      <c r="H43" s="6"/>
      <c r="I43" s="6"/>
      <c r="J43" s="6"/>
      <c r="K43" s="6"/>
      <c r="L43" s="35"/>
    </row>
    <row r="44" spans="2:14" ht="15.75" customHeight="1" x14ac:dyDescent="0.3">
      <c r="B44" s="25"/>
      <c r="C44" s="25"/>
      <c r="D44" s="25"/>
      <c r="E44" s="29"/>
      <c r="F44" s="34"/>
      <c r="G44" s="27"/>
      <c r="H44" s="6"/>
      <c r="I44" s="6"/>
      <c r="J44" s="6"/>
      <c r="K44" s="6"/>
      <c r="L44" s="35"/>
    </row>
    <row r="45" spans="2:14" ht="15.75" customHeight="1" x14ac:dyDescent="0.4">
      <c r="B45" s="25"/>
      <c r="C45" s="25"/>
      <c r="D45" s="25"/>
      <c r="E45" s="17"/>
      <c r="F45" s="6"/>
      <c r="G45" s="6"/>
      <c r="H45" s="6"/>
      <c r="I45" s="6"/>
      <c r="J45" s="6"/>
      <c r="K45" s="6"/>
      <c r="L45" s="35"/>
      <c r="N45" s="37"/>
    </row>
    <row r="46" spans="2:14" ht="15.75" customHeight="1" x14ac:dyDescent="0.3">
      <c r="B46" s="20">
        <f t="shared" ref="B46:B53" si="0">B45+1</f>
        <v>1</v>
      </c>
      <c r="C46" s="26"/>
      <c r="D46" s="21"/>
      <c r="E46" s="27"/>
      <c r="F46" s="6"/>
      <c r="G46" s="6"/>
      <c r="H46" s="6"/>
      <c r="I46" s="6"/>
      <c r="J46" s="6"/>
      <c r="K46" s="6"/>
      <c r="L46" s="10">
        <f t="shared" ref="L46" si="1">SUM(E46:K46)/7</f>
        <v>0</v>
      </c>
    </row>
    <row r="47" spans="2:14" ht="15.75" customHeight="1" x14ac:dyDescent="0.3">
      <c r="B47" s="8">
        <f t="shared" si="0"/>
        <v>2</v>
      </c>
      <c r="C47" s="11"/>
      <c r="D47" s="9"/>
      <c r="E47" s="6"/>
      <c r="F47" s="6"/>
      <c r="G47" s="6"/>
      <c r="H47" s="6"/>
      <c r="I47" s="6"/>
      <c r="J47" s="6"/>
      <c r="K47" s="6"/>
      <c r="L47" s="10">
        <f t="shared" ref="L47:L53" si="2">SUM(E47:K47)/7</f>
        <v>0</v>
      </c>
    </row>
    <row r="48" spans="2:14" ht="15.75" customHeight="1" x14ac:dyDescent="0.3">
      <c r="B48" s="8">
        <f t="shared" si="0"/>
        <v>3</v>
      </c>
      <c r="C48" s="11"/>
      <c r="D48" s="9"/>
      <c r="E48" s="6"/>
      <c r="F48" s="6"/>
      <c r="G48" s="6"/>
      <c r="H48" s="6"/>
      <c r="I48" s="6"/>
      <c r="J48" s="6"/>
      <c r="K48" s="6"/>
      <c r="L48" s="10">
        <f t="shared" si="2"/>
        <v>0</v>
      </c>
    </row>
    <row r="49" spans="2:12" ht="15.75" customHeight="1" x14ac:dyDescent="0.3">
      <c r="B49" s="8">
        <f t="shared" si="0"/>
        <v>4</v>
      </c>
      <c r="C49" s="11"/>
      <c r="D49" s="9"/>
      <c r="E49" s="6"/>
      <c r="F49" s="6"/>
      <c r="G49" s="6"/>
      <c r="H49" s="6"/>
      <c r="I49" s="6"/>
      <c r="J49" s="6"/>
      <c r="K49" s="6"/>
      <c r="L49" s="10">
        <f t="shared" si="2"/>
        <v>0</v>
      </c>
    </row>
    <row r="50" spans="2:12" ht="15.75" customHeight="1" x14ac:dyDescent="0.3">
      <c r="B50" s="8">
        <f t="shared" si="0"/>
        <v>5</v>
      </c>
      <c r="C50" s="11"/>
      <c r="D50" s="9"/>
      <c r="E50" s="6"/>
      <c r="F50" s="6"/>
      <c r="G50" s="6"/>
      <c r="H50" s="6"/>
      <c r="I50" s="6"/>
      <c r="J50" s="6"/>
      <c r="K50" s="6"/>
      <c r="L50" s="10">
        <f t="shared" si="2"/>
        <v>0</v>
      </c>
    </row>
    <row r="51" spans="2:12" ht="15.75" customHeight="1" x14ac:dyDescent="0.3">
      <c r="B51" s="8">
        <f t="shared" si="0"/>
        <v>6</v>
      </c>
      <c r="C51" s="11"/>
      <c r="D51" s="9"/>
      <c r="E51" s="6"/>
      <c r="F51" s="6"/>
      <c r="G51" s="6"/>
      <c r="H51" s="6"/>
      <c r="I51" s="6"/>
      <c r="J51" s="6"/>
      <c r="K51" s="6"/>
      <c r="L51" s="10">
        <f t="shared" si="2"/>
        <v>0</v>
      </c>
    </row>
    <row r="52" spans="2:12" ht="15.75" customHeight="1" x14ac:dyDescent="0.3">
      <c r="B52" s="8">
        <f t="shared" si="0"/>
        <v>7</v>
      </c>
      <c r="C52" s="11"/>
      <c r="D52" s="9"/>
      <c r="E52" s="6"/>
      <c r="F52" s="6"/>
      <c r="G52" s="6"/>
      <c r="H52" s="6"/>
      <c r="I52" s="6"/>
      <c r="J52" s="6"/>
      <c r="K52" s="6"/>
      <c r="L52" s="10">
        <f t="shared" si="2"/>
        <v>0</v>
      </c>
    </row>
    <row r="53" spans="2:12" ht="15.75" customHeight="1" x14ac:dyDescent="0.3">
      <c r="B53" s="8">
        <f t="shared" si="0"/>
        <v>8</v>
      </c>
      <c r="C53" s="4"/>
      <c r="D53" s="5"/>
      <c r="E53" s="4"/>
      <c r="F53" s="4"/>
      <c r="G53" s="4"/>
      <c r="H53" s="4"/>
      <c r="I53" s="4"/>
      <c r="J53" s="4"/>
      <c r="K53" s="4"/>
      <c r="L53" s="10">
        <f t="shared" si="2"/>
        <v>0</v>
      </c>
    </row>
    <row r="54" spans="2:12" ht="15.75" customHeight="1" x14ac:dyDescent="0.3">
      <c r="C54" s="68"/>
      <c r="D54" s="65"/>
      <c r="E54" s="12">
        <f t="shared" ref="E54:K54" si="3">COUNTIF(E9:E53,"&gt;=70")</f>
        <v>0</v>
      </c>
      <c r="F54" s="12">
        <f t="shared" si="3"/>
        <v>0</v>
      </c>
      <c r="G54" s="12">
        <f t="shared" si="3"/>
        <v>0</v>
      </c>
      <c r="H54" s="12">
        <f t="shared" si="3"/>
        <v>0</v>
      </c>
      <c r="I54" s="12">
        <f t="shared" si="3"/>
        <v>0</v>
      </c>
      <c r="J54" s="12">
        <f t="shared" si="3"/>
        <v>0</v>
      </c>
      <c r="K54" s="12">
        <f t="shared" si="3"/>
        <v>0</v>
      </c>
      <c r="L54" s="13">
        <f>COUNTIF(L9:L48,"&gt;=70")</f>
        <v>0</v>
      </c>
    </row>
    <row r="55" spans="2:12" ht="15.75" customHeight="1" x14ac:dyDescent="0.3">
      <c r="C55" s="68"/>
      <c r="D55" s="65"/>
      <c r="E55" s="14">
        <f t="shared" ref="E55:L55" si="4">COUNTIF(E9:E53,"&lt;70")</f>
        <v>0</v>
      </c>
      <c r="F55" s="14">
        <f t="shared" si="4"/>
        <v>0</v>
      </c>
      <c r="G55" s="14">
        <f t="shared" si="4"/>
        <v>0</v>
      </c>
      <c r="H55" s="14">
        <f t="shared" si="4"/>
        <v>0</v>
      </c>
      <c r="I55" s="14">
        <f t="shared" si="4"/>
        <v>0</v>
      </c>
      <c r="J55" s="14">
        <f t="shared" si="4"/>
        <v>0</v>
      </c>
      <c r="K55" s="14">
        <f t="shared" si="4"/>
        <v>0</v>
      </c>
      <c r="L55" s="14">
        <f t="shared" si="4"/>
        <v>8</v>
      </c>
    </row>
    <row r="56" spans="2:12" ht="15.75" customHeight="1" x14ac:dyDescent="0.3">
      <c r="C56" s="68"/>
      <c r="D56" s="65"/>
      <c r="E56" s="14">
        <f t="shared" ref="E56:L56" si="5">COUNT(E9:E53)</f>
        <v>0</v>
      </c>
      <c r="F56" s="14">
        <f t="shared" si="5"/>
        <v>0</v>
      </c>
      <c r="G56" s="14">
        <f t="shared" si="5"/>
        <v>0</v>
      </c>
      <c r="H56" s="14">
        <f t="shared" si="5"/>
        <v>0</v>
      </c>
      <c r="I56" s="14">
        <f t="shared" si="5"/>
        <v>0</v>
      </c>
      <c r="J56" s="14">
        <f t="shared" si="5"/>
        <v>0</v>
      </c>
      <c r="K56" s="14">
        <f t="shared" si="5"/>
        <v>0</v>
      </c>
      <c r="L56" s="14">
        <f t="shared" si="5"/>
        <v>8</v>
      </c>
    </row>
    <row r="57" spans="2:12" ht="15.75" customHeight="1" x14ac:dyDescent="0.3">
      <c r="C57" s="68"/>
      <c r="D57" s="65"/>
      <c r="E57" s="15" t="e">
        <f t="shared" ref="E57:L57" si="6">E54/E56</f>
        <v>#DIV/0!</v>
      </c>
      <c r="F57" s="16" t="e">
        <f t="shared" si="6"/>
        <v>#DIV/0!</v>
      </c>
      <c r="G57" s="16" t="e">
        <f t="shared" si="6"/>
        <v>#DIV/0!</v>
      </c>
      <c r="H57" s="16" t="e">
        <f t="shared" si="6"/>
        <v>#DIV/0!</v>
      </c>
      <c r="I57" s="16" t="e">
        <f t="shared" si="6"/>
        <v>#DIV/0!</v>
      </c>
      <c r="J57" s="16" t="e">
        <f t="shared" si="6"/>
        <v>#DIV/0!</v>
      </c>
      <c r="K57" s="16" t="e">
        <f t="shared" si="6"/>
        <v>#DIV/0!</v>
      </c>
      <c r="L57" s="16">
        <f t="shared" si="6"/>
        <v>0</v>
      </c>
    </row>
    <row r="58" spans="2:12" ht="15.75" customHeight="1" x14ac:dyDescent="0.3">
      <c r="C58" s="68"/>
      <c r="D58" s="65"/>
      <c r="E58" s="15" t="e">
        <f t="shared" ref="E58:L58" si="7">E55/E56</f>
        <v>#DIV/0!</v>
      </c>
      <c r="F58" s="15" t="e">
        <f t="shared" si="7"/>
        <v>#DIV/0!</v>
      </c>
      <c r="G58" s="16" t="e">
        <f t="shared" si="7"/>
        <v>#DIV/0!</v>
      </c>
      <c r="H58" s="16" t="e">
        <f t="shared" si="7"/>
        <v>#DIV/0!</v>
      </c>
      <c r="I58" s="16" t="e">
        <f t="shared" si="7"/>
        <v>#DIV/0!</v>
      </c>
      <c r="J58" s="16" t="e">
        <f t="shared" si="7"/>
        <v>#DIV/0!</v>
      </c>
      <c r="K58" s="16" t="e">
        <f t="shared" si="7"/>
        <v>#DIV/0!</v>
      </c>
      <c r="L58" s="16">
        <f t="shared" si="7"/>
        <v>1</v>
      </c>
    </row>
    <row r="59" spans="2:12" ht="15.75" customHeight="1" x14ac:dyDescent="0.3">
      <c r="C59" s="68"/>
      <c r="D59" s="65"/>
    </row>
    <row r="60" spans="2:12" ht="15.75" customHeight="1" x14ac:dyDescent="0.3">
      <c r="C60" s="2"/>
      <c r="D60" s="2"/>
    </row>
    <row r="61" spans="2:12" ht="15.75" customHeight="1" x14ac:dyDescent="0.3">
      <c r="E61" s="62"/>
      <c r="F61" s="63"/>
      <c r="G61" s="63"/>
      <c r="H61" s="63"/>
      <c r="I61" s="63"/>
      <c r="J61" s="63"/>
      <c r="K61" s="63"/>
    </row>
    <row r="62" spans="2:12" ht="15.75" customHeight="1" x14ac:dyDescent="0.3">
      <c r="E62" s="60" t="s">
        <v>17</v>
      </c>
      <c r="F62" s="61"/>
      <c r="G62" s="61"/>
      <c r="H62" s="61"/>
      <c r="I62" s="61"/>
      <c r="J62" s="61"/>
      <c r="K62" s="61"/>
    </row>
    <row r="63" spans="2:12" ht="15.75" customHeight="1" x14ac:dyDescent="0.3"/>
    <row r="64" spans="2:12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3">
    <mergeCell ref="C54:D54"/>
    <mergeCell ref="E62:K62"/>
    <mergeCell ref="C55:D55"/>
    <mergeCell ref="C56:D56"/>
    <mergeCell ref="C57:D57"/>
    <mergeCell ref="C58:D58"/>
    <mergeCell ref="C59:D59"/>
    <mergeCell ref="E61:K61"/>
    <mergeCell ref="B2:K2"/>
    <mergeCell ref="C3:K3"/>
    <mergeCell ref="E4:F4"/>
    <mergeCell ref="I4:J4"/>
    <mergeCell ref="F6:K6"/>
  </mergeCells>
  <pageMargins left="0.23622047244094491" right="0.23622047244094491" top="0.74803149606299213" bottom="0.74803149606299213" header="0" footer="0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FUNDAMENTOS DE SISTEMAS DE INFO</vt:lpstr>
      <vt:lpstr>TALLER DE ETICA INFORMATICA</vt:lpstr>
      <vt:lpstr>FUNDAMENTOS DE TELECOMUNICACION</vt:lpstr>
      <vt:lpstr>SISTEMAS OPERATIVOS 2</vt:lpstr>
      <vt:lpstr>TALLER DE ETICA MECATRONICA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MARY PEVA</cp:lastModifiedBy>
  <cp:lastPrinted>2025-06-09T19:40:41Z</cp:lastPrinted>
  <dcterms:created xsi:type="dcterms:W3CDTF">2023-03-14T19:16:59Z</dcterms:created>
  <dcterms:modified xsi:type="dcterms:W3CDTF">2025-10-01T18:13:55Z</dcterms:modified>
</cp:coreProperties>
</file>