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9C11B1FD-8E7B-419B-B8EE-6BE28A47B783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30" l="1"/>
  <c r="J13" i="30"/>
  <c r="K13" i="30" s="1"/>
  <c r="I13" i="30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7" i="30"/>
  <c r="K17" i="30" s="1"/>
  <c r="E17" i="30"/>
  <c r="D17" i="30"/>
  <c r="C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D14" i="30"/>
  <c r="C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F14" i="27"/>
  <c r="M14" i="27" s="1"/>
  <c r="B15" i="27"/>
  <c r="D15" i="27"/>
  <c r="E15" i="27"/>
  <c r="J15" i="27"/>
  <c r="K15" i="27" s="1"/>
  <c r="B16" i="27"/>
  <c r="D16" i="27"/>
  <c r="E16" i="27"/>
  <c r="F16" i="27"/>
  <c r="I16" i="27" s="1"/>
  <c r="B17" i="27"/>
  <c r="D17" i="27"/>
  <c r="E17" i="27"/>
  <c r="F17" i="27"/>
  <c r="J17" i="27" s="1"/>
  <c r="K17" i="27" s="1"/>
  <c r="D13" i="27"/>
  <c r="E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I16" i="26"/>
  <c r="M15" i="26"/>
  <c r="J15" i="26"/>
  <c r="K15" i="26" s="1"/>
  <c r="I15" i="26"/>
  <c r="M13" i="26"/>
  <c r="J13" i="26"/>
  <c r="K13" i="26" s="1"/>
  <c r="I13" i="26"/>
  <c r="M17" i="27" l="1"/>
  <c r="J24" i="31"/>
  <c r="K24" i="31" s="1"/>
  <c r="I14" i="27"/>
  <c r="J15" i="30"/>
  <c r="K15" i="30" s="1"/>
  <c r="M15" i="27"/>
  <c r="I15" i="31"/>
  <c r="J16" i="27"/>
  <c r="K16" i="27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1"/>
  <c r="K14" i="31" s="1"/>
  <c r="I19" i="31"/>
  <c r="I16" i="30"/>
  <c r="J18" i="31"/>
  <c r="K18" i="31" s="1"/>
  <c r="J19" i="31"/>
  <c r="K19" i="31" s="1"/>
  <c r="M13" i="27"/>
  <c r="M16" i="27"/>
  <c r="F27" i="30"/>
  <c r="J27" i="30" s="1"/>
  <c r="K27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7" i="30"/>
  <c r="M14" i="30"/>
  <c r="J16" i="30"/>
  <c r="K16" i="30" s="1"/>
  <c r="I17" i="30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<sst xmlns="http://schemas.openxmlformats.org/spreadsheetml/2006/main" count="148" uniqueCount="48">
  <si>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</si>
  <si>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</si>
  <si>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</si>
  <si>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</si>
  <si>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</si>
  <si>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</si>
  <si>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</si>
  <si>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</si>
  <si>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</si>
  <si>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</si>
  <si>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</si>
  <si>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</si>
  <si>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</si>
  <si>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</si>
  <si>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</si>
  <si>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</si>
  <si>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</si>
  <si>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</si>
  <si>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</si>
  <si>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</si>
  <si>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</si>
  <si>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</si>
  <si>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</si>
  <si>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</si>
  <si>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</si>
  <si>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</si>
  <si>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</si>
  <si>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</si>
  <si>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</si>
  <si>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</si>
  <si>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</si>
  <si>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</si>
  <si>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</si>
  <si>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</si>
  <si>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MTI. MARIA DE LOS ANGELES PELAYO VAQUERO</t>
  </si>
  <si>
    <t>FUNDAMENTOS DE SISTEMAS DE INFORMACION</t>
  </si>
  <si>
    <t>310-A</t>
  </si>
  <si>
    <t>ING. INFORMATICA</t>
  </si>
  <si>
    <t>TALLER DE ETICA</t>
  </si>
  <si>
    <t>110-A</t>
  </si>
  <si>
    <t>FUNDAMENTOS DE TELECOMUNICACIONES</t>
  </si>
  <si>
    <t>SISTEMA OPERATIVO 2</t>
  </si>
  <si>
    <t>510-A</t>
  </si>
  <si>
    <t>S/E</t>
  </si>
  <si>
    <t>111-B</t>
  </si>
  <si>
    <t>ING. MECATRONICA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</si>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</sst>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R15" sqref="R1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36</v>
      </c>
      <c r="G13" s="8">
        <v>32</v>
      </c>
      <c r="H13" s="8">
        <v>0</v>
      </c>
      <c r="I13" s="9">
        <f>(G13+H13)/F13</f>
        <v>0.88888888888888884</v>
      </c>
      <c r="J13" s="8">
        <f t="shared" ref="J13:J27" si="0">(F13-SUM(G13:H13))-L13</f>
        <v>4</v>
      </c>
      <c r="K13" s="9">
        <f t="shared" ref="K13:K27" si="1">J13/F13</f>
        <v>0.1111111111111111</v>
      </c>
      <c r="L13" s="8"/>
      <c r="M13" s="9">
        <f t="shared" ref="M13:M27" si="2">L13/F13</f>
        <v>0</v>
      </c>
      <c r="N13" s="8">
        <v>68</v>
      </c>
      <c r="O13" s="12">
        <v>0.89</v>
      </c>
      <c r="P13" s="17"/>
    </row>
    <row r="14" spans="1:16" s="10" customFormat="1" ht="26.4" x14ac:dyDescent="0.25">
      <c r="A14" s="17"/>
      <c r="B14" s="7" t="s">
        <v>38</v>
      </c>
      <c r="C14" s="8" t="s">
        <v>43</v>
      </c>
      <c r="D14" s="8" t="s">
        <v>39</v>
      </c>
      <c r="E14" s="10" t="s">
        <v>37</v>
      </c>
      <c r="F14" s="8">
        <v>34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26.4" x14ac:dyDescent="0.25">
      <c r="A15" s="17"/>
      <c r="B15" s="7" t="s">
        <v>40</v>
      </c>
      <c r="C15" s="8" t="s">
        <v>20</v>
      </c>
      <c r="D15" s="8" t="s">
        <v>36</v>
      </c>
      <c r="E15" s="8" t="s">
        <v>37</v>
      </c>
      <c r="F15" s="8">
        <v>34</v>
      </c>
      <c r="G15" s="8">
        <v>32</v>
      </c>
      <c r="H15" s="8">
        <v>0</v>
      </c>
      <c r="I15" s="9">
        <f t="shared" ref="I15:I16" si="3">(G15+H15)/F15</f>
        <v>0.94117647058823528</v>
      </c>
      <c r="J15" s="8">
        <f t="shared" ref="J15:J16" si="4">(F15-SUM(G15:H15))-L15</f>
        <v>2</v>
      </c>
      <c r="K15" s="9">
        <f t="shared" si="1"/>
        <v>5.8823529411764705E-2</v>
      </c>
      <c r="L15" s="8"/>
      <c r="M15" s="9">
        <f t="shared" si="2"/>
        <v>0</v>
      </c>
      <c r="N15" s="8">
        <v>87</v>
      </c>
      <c r="O15" s="12">
        <v>0.88</v>
      </c>
      <c r="P15" s="17"/>
    </row>
    <row r="16" spans="1:16" s="10" customFormat="1" ht="26.4" x14ac:dyDescent="0.25">
      <c r="A16" s="17"/>
      <c r="B16" s="7" t="s">
        <v>41</v>
      </c>
      <c r="C16" s="8" t="s">
        <v>20</v>
      </c>
      <c r="D16" s="8" t="s">
        <v>42</v>
      </c>
      <c r="E16" s="8" t="s">
        <v>37</v>
      </c>
      <c r="F16" s="8">
        <v>27</v>
      </c>
      <c r="G16" s="8">
        <v>17</v>
      </c>
      <c r="H16" s="8">
        <v>0</v>
      </c>
      <c r="I16" s="9">
        <f t="shared" si="3"/>
        <v>0.62962962962962965</v>
      </c>
      <c r="J16" s="8">
        <f t="shared" si="4"/>
        <v>10</v>
      </c>
      <c r="K16" s="9">
        <f t="shared" si="1"/>
        <v>0.37037037037037035</v>
      </c>
      <c r="L16" s="8"/>
      <c r="M16" s="9">
        <f t="shared" si="2"/>
        <v>0</v>
      </c>
      <c r="N16" s="8">
        <v>53</v>
      </c>
      <c r="O16" s="12">
        <v>0.63</v>
      </c>
      <c r="P16" s="17"/>
    </row>
    <row r="17" spans="1:16" s="10" customFormat="1" ht="26.4" x14ac:dyDescent="0.25">
      <c r="A17" s="17"/>
      <c r="B17" s="7" t="s">
        <v>38</v>
      </c>
      <c r="C17" s="8" t="s">
        <v>43</v>
      </c>
      <c r="D17" s="8" t="s">
        <v>44</v>
      </c>
      <c r="E17" s="8" t="s">
        <v>45</v>
      </c>
      <c r="F17" s="8">
        <v>27</v>
      </c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81</v>
      </c>
      <c r="H27" s="20">
        <f>SUM(H13:H26)</f>
        <v>0</v>
      </c>
      <c r="I27" s="21">
        <f>SUM(G27:H27)/F27</f>
        <v>0.51265822784810122</v>
      </c>
      <c r="J27" s="20">
        <f t="shared" si="0"/>
        <v>77</v>
      </c>
      <c r="K27" s="21">
        <f t="shared" si="1"/>
        <v>0.48734177215189872</v>
      </c>
      <c r="L27" s="20">
        <f>SUM(L13:L26)</f>
        <v>0</v>
      </c>
      <c r="M27" s="21">
        <f t="shared" si="2"/>
        <v>0</v>
      </c>
      <c r="N27" s="20">
        <f>AVERAGE(N13:N26)</f>
        <v>69.333333333333329</v>
      </c>
      <c r="O27" s="22">
        <f>AVERAGE(O13:O26)</f>
        <v>0.79999999999999993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F13" sqref="F13:O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">
        <v>46</v>
      </c>
      <c r="D13" s="8" t="str">
        <f>'1'!D13</f>
        <v>310-A</v>
      </c>
      <c r="E13" s="8" t="str">
        <f>'1'!E13</f>
        <v>ING. INFORMATICA</v>
      </c>
      <c r="F13" s="8">
        <v>36</v>
      </c>
      <c r="G13" s="8">
        <v>33</v>
      </c>
      <c r="H13" s="8">
        <v>0</v>
      </c>
      <c r="I13" s="9">
        <f>(G13+H13)/F13</f>
        <v>0.91666666666666663</v>
      </c>
      <c r="J13" s="8">
        <f t="shared" ref="J13:J27" si="0">(F13-SUM(G13:H13))-L13</f>
        <v>3</v>
      </c>
      <c r="K13" s="9">
        <f t="shared" ref="K13:K27" si="1">J13/F13</f>
        <v>8.3333333333333329E-2</v>
      </c>
      <c r="L13" s="8"/>
      <c r="M13" s="9">
        <f t="shared" ref="M13:M27" si="2">L13/F13</f>
        <v>0</v>
      </c>
      <c r="N13" s="8">
        <v>82</v>
      </c>
      <c r="O13" s="12">
        <v>0.89</v>
      </c>
      <c r="P13" s="17"/>
    </row>
    <row r="14" spans="1:16" s="10" customFormat="1" ht="26.4" x14ac:dyDescent="0.25">
      <c r="A14" s="17"/>
      <c r="B14" s="13" t="str">
        <f>'1'!B14</f>
        <v>TALLER DE ETICA</v>
      </c>
      <c r="C14" s="8" t="s">
        <v>20</v>
      </c>
      <c r="D14" s="8" t="str">
        <f>'1'!D14</f>
        <v>110-A</v>
      </c>
      <c r="E14" s="8" t="s">
        <v>37</v>
      </c>
      <c r="F14" s="8">
        <f>'1'!F14</f>
        <v>34</v>
      </c>
      <c r="G14" s="8">
        <v>34</v>
      </c>
      <c r="H14" s="8">
        <v>0</v>
      </c>
      <c r="I14" s="9">
        <f t="shared" ref="I14:I17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89</v>
      </c>
      <c r="O14" s="12">
        <v>0.91</v>
      </c>
      <c r="P14" s="17"/>
    </row>
    <row r="15" spans="1:16" s="10" customFormat="1" ht="26.4" x14ac:dyDescent="0.25">
      <c r="A15" s="17"/>
      <c r="B15" s="13" t="str">
        <f>'1'!B15</f>
        <v>FUNDAMENTOS DE TELECOMUNICACIONES</v>
      </c>
      <c r="C15" s="8" t="s">
        <v>46</v>
      </c>
      <c r="D15" s="8" t="str">
        <f>'1'!D15</f>
        <v>310-A</v>
      </c>
      <c r="E15" s="8" t="str">
        <f>'1'!E15</f>
        <v>ING. INFORMATICA</v>
      </c>
      <c r="F15" s="8">
        <v>34</v>
      </c>
      <c r="G15" s="8">
        <v>31</v>
      </c>
      <c r="H15" s="8">
        <v>0</v>
      </c>
      <c r="I15" s="9">
        <f t="shared" si="3"/>
        <v>0.91176470588235292</v>
      </c>
      <c r="J15" s="8">
        <f t="shared" ref="J15:J17" si="4">(F15-SUM(G15:H15))-L15</f>
        <v>3</v>
      </c>
      <c r="K15" s="9">
        <f t="shared" si="1"/>
        <v>8.8235294117647065E-2</v>
      </c>
      <c r="L15" s="8"/>
      <c r="M15" s="9">
        <f t="shared" si="2"/>
        <v>0</v>
      </c>
      <c r="N15" s="8">
        <v>83</v>
      </c>
      <c r="O15" s="12">
        <v>0.85</v>
      </c>
      <c r="P15" s="17"/>
    </row>
    <row r="16" spans="1:16" s="10" customFormat="1" ht="26.4" x14ac:dyDescent="0.25">
      <c r="A16" s="17"/>
      <c r="B16" s="13" t="str">
        <f>'1'!B16</f>
        <v>SISTEMA OPERATIVO 2</v>
      </c>
      <c r="C16" s="8" t="s">
        <v>46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>
        <v>26</v>
      </c>
      <c r="H16" s="8">
        <v>0</v>
      </c>
      <c r="I16" s="9">
        <f t="shared" si="3"/>
        <v>0.96296296296296291</v>
      </c>
      <c r="J16" s="8">
        <f t="shared" si="4"/>
        <v>1</v>
      </c>
      <c r="K16" s="9">
        <f t="shared" si="1"/>
        <v>3.7037037037037035E-2</v>
      </c>
      <c r="L16" s="8"/>
      <c r="M16" s="9">
        <f t="shared" si="2"/>
        <v>0</v>
      </c>
      <c r="N16" s="8">
        <v>84</v>
      </c>
      <c r="O16" s="12">
        <v>0.74</v>
      </c>
      <c r="P16" s="17"/>
    </row>
    <row r="17" spans="1:16" s="10" customFormat="1" ht="26.4" x14ac:dyDescent="0.25">
      <c r="A17" s="17"/>
      <c r="B17" s="13" t="str">
        <f>'1'!B17</f>
        <v>TALLER DE ETICA</v>
      </c>
      <c r="C17" s="8" t="s">
        <v>20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>
        <v>25</v>
      </c>
      <c r="H17" s="8">
        <v>0</v>
      </c>
      <c r="I17" s="9">
        <f t="shared" si="3"/>
        <v>0.92592592592592593</v>
      </c>
      <c r="J17" s="8">
        <f t="shared" si="4"/>
        <v>2</v>
      </c>
      <c r="K17" s="9">
        <f t="shared" si="1"/>
        <v>7.407407407407407E-2</v>
      </c>
      <c r="L17" s="8"/>
      <c r="M17" s="9">
        <f t="shared" si="2"/>
        <v>0</v>
      </c>
      <c r="N17" s="8">
        <v>84</v>
      </c>
      <c r="O17" s="12">
        <v>0.93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149</v>
      </c>
      <c r="H27" s="20">
        <f>SUM(H13:H26)</f>
        <v>0</v>
      </c>
      <c r="I27" s="21">
        <f>SUM(G27:H27)/F27</f>
        <v>0.94303797468354433</v>
      </c>
      <c r="J27" s="20">
        <f t="shared" si="0"/>
        <v>9</v>
      </c>
      <c r="K27" s="21">
        <f t="shared" si="1"/>
        <v>5.6962025316455694E-2</v>
      </c>
      <c r="L27" s="20">
        <f>SUM(L13:L26)</f>
        <v>0</v>
      </c>
      <c r="M27" s="21">
        <f t="shared" si="2"/>
        <v>0</v>
      </c>
      <c r="N27" s="20">
        <f>AVERAGE(N13:N26)</f>
        <v>84.4</v>
      </c>
      <c r="O27" s="22">
        <f>AVERAGE(O13:O26)</f>
        <v>0.86399999999999988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F21" sqref="F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">
        <v>47</v>
      </c>
      <c r="D13" s="8" t="str">
        <f>'1'!D13</f>
        <v>310-A</v>
      </c>
      <c r="E13" s="8" t="str">
        <f>'1'!E13</f>
        <v>ING. INFORMATICA</v>
      </c>
      <c r="F13" s="8">
        <v>36</v>
      </c>
      <c r="G13" s="8">
        <v>31</v>
      </c>
      <c r="H13" s="8">
        <v>0</v>
      </c>
      <c r="I13" s="9">
        <f>(G13+H13)/F13</f>
        <v>0.86111111111111116</v>
      </c>
      <c r="J13" s="8">
        <f t="shared" ref="J13" si="0">(F13-SUM(G13:H13))-L13</f>
        <v>5</v>
      </c>
      <c r="K13" s="9">
        <f t="shared" ref="K13" si="1">J13/F13</f>
        <v>0.1388888888888889</v>
      </c>
      <c r="L13" s="8">
        <v>0</v>
      </c>
      <c r="M13" s="9">
        <f t="shared" ref="M13" si="2">L13/F13</f>
        <v>0</v>
      </c>
      <c r="N13" s="8">
        <v>71</v>
      </c>
      <c r="O13" s="12">
        <v>0.81</v>
      </c>
      <c r="P13" s="17"/>
    </row>
    <row r="14" spans="1:16" s="10" customFormat="1" ht="26.4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110-A</v>
      </c>
      <c r="E14" s="8" t="s">
        <v>37</v>
      </c>
      <c r="F14" s="8">
        <f>'1'!F14</f>
        <v>34</v>
      </c>
      <c r="G14" s="8">
        <v>0</v>
      </c>
      <c r="H14" s="8">
        <v>0</v>
      </c>
      <c r="I14" s="9">
        <f t="shared" ref="I14:I26" si="3">(G14+H14)/F14</f>
        <v>0</v>
      </c>
      <c r="J14" s="8">
        <v>0</v>
      </c>
      <c r="K14" s="9">
        <v>0</v>
      </c>
      <c r="L14" s="8">
        <v>0</v>
      </c>
      <c r="M14" s="9">
        <f t="shared" ref="M13:M27" si="4">L14/F14</f>
        <v>0</v>
      </c>
      <c r="N14" s="8">
        <v>0</v>
      </c>
      <c r="O14" s="12">
        <v>0</v>
      </c>
      <c r="P14" s="17"/>
    </row>
    <row r="15" spans="1:16" s="10" customFormat="1" ht="26.4" x14ac:dyDescent="0.25">
      <c r="A15" s="17"/>
      <c r="B15" s="13" t="str">
        <f>'1'!B15</f>
        <v>FUNDAMENTOS DE TELECOMUNICACIONES</v>
      </c>
      <c r="C15" s="8" t="s">
        <v>47</v>
      </c>
      <c r="D15" s="8" t="str">
        <f>'1'!D15</f>
        <v>310-A</v>
      </c>
      <c r="E15" s="8" t="str">
        <f>'1'!E15</f>
        <v>ING. INFORMATICA</v>
      </c>
      <c r="F15" s="8">
        <f>'1'!F15</f>
        <v>34</v>
      </c>
      <c r="G15" s="8">
        <v>28</v>
      </c>
      <c r="H15" s="8">
        <v>0</v>
      </c>
      <c r="I15" s="9">
        <f t="shared" si="3"/>
        <v>0.82352941176470584</v>
      </c>
      <c r="J15" s="8">
        <f t="shared" ref="J15:J26" si="5">(F15-SUM(G15:H15))-L15</f>
        <v>6</v>
      </c>
      <c r="K15" s="9">
        <f t="shared" ref="K13:K27" si="6">J15/F15</f>
        <v>0.17647058823529413</v>
      </c>
      <c r="L15" s="8">
        <v>0</v>
      </c>
      <c r="M15" s="9">
        <f t="shared" si="4"/>
        <v>0</v>
      </c>
      <c r="N15" s="8">
        <v>67</v>
      </c>
      <c r="O15" s="12">
        <v>0.82</v>
      </c>
      <c r="P15" s="17"/>
    </row>
    <row r="16" spans="1:16" s="10" customFormat="1" ht="26.4" x14ac:dyDescent="0.25">
      <c r="A16" s="17"/>
      <c r="B16" s="13" t="str">
        <f>'1'!B16</f>
        <v>SISTEMA OPERATIVO 2</v>
      </c>
      <c r="C16" s="8" t="s">
        <v>47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>
        <v>25</v>
      </c>
      <c r="H16" s="8">
        <v>0</v>
      </c>
      <c r="I16" s="9">
        <f t="shared" si="3"/>
        <v>0.92592592592592593</v>
      </c>
      <c r="J16" s="8">
        <f t="shared" si="5"/>
        <v>2</v>
      </c>
      <c r="K16" s="9">
        <f t="shared" si="6"/>
        <v>7.407407407407407E-2</v>
      </c>
      <c r="L16" s="8">
        <v>0</v>
      </c>
      <c r="M16" s="9">
        <f t="shared" si="4"/>
        <v>0</v>
      </c>
      <c r="N16" s="8">
        <v>72</v>
      </c>
      <c r="O16" s="12">
        <v>0.56000000000000005</v>
      </c>
      <c r="P16" s="17"/>
    </row>
    <row r="17" spans="1:16" s="10" customFormat="1" ht="26.4" x14ac:dyDescent="0.25">
      <c r="A17" s="17"/>
      <c r="B17" s="13" t="str">
        <f>'1'!B17</f>
        <v>TALLER DE ETICA</v>
      </c>
      <c r="C17" s="8" t="str">
        <f>'1'!C17</f>
        <v>S/E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>
        <v>0</v>
      </c>
      <c r="H17" s="8">
        <v>0</v>
      </c>
      <c r="I17" s="9">
        <f t="shared" si="3"/>
        <v>0</v>
      </c>
      <c r="J17" s="8">
        <v>0</v>
      </c>
      <c r="K17" s="9">
        <f t="shared" si="6"/>
        <v>0</v>
      </c>
      <c r="L17" s="8">
        <v>0</v>
      </c>
      <c r="M17" s="9">
        <f t="shared" si="4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84</v>
      </c>
      <c r="H27" s="20">
        <f>SUM(H13:H26)</f>
        <v>0</v>
      </c>
      <c r="I27" s="21">
        <f>SUM(G27:H27)/F27</f>
        <v>0.53164556962025311</v>
      </c>
      <c r="J27" s="20">
        <f t="shared" ref="J13:J27" si="7">(F27-SUM(G27:H27))-L27</f>
        <v>74</v>
      </c>
      <c r="K27" s="21">
        <f t="shared" si="6"/>
        <v>0.46835443037974683</v>
      </c>
      <c r="L27" s="20">
        <f>SUM(L13:L26)</f>
        <v>0</v>
      </c>
      <c r="M27" s="21">
        <f t="shared" si="4"/>
        <v>0</v>
      </c>
      <c r="N27" s="20">
        <f>AVERAGE(N13:N26)</f>
        <v>42</v>
      </c>
      <c r="O27" s="22">
        <f>AVERAGE(O13:O26)</f>
        <v>0.438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Q26" sqref="Q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tr">
        <f>'1'!C13</f>
        <v>I</v>
      </c>
      <c r="D13" s="8" t="str">
        <f>'1'!D13</f>
        <v>310-A</v>
      </c>
      <c r="E13" s="8" t="str">
        <f>'1'!E13</f>
        <v>ING. INFORMATICA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110-A</v>
      </c>
      <c r="E14" s="8" t="e">
        <f>'1'!#REF!</f>
        <v>#REF!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FUNDAMENTOS DE TELECOMUNICACIONES</v>
      </c>
      <c r="C15" s="8" t="str">
        <f>'1'!C15</f>
        <v>I</v>
      </c>
      <c r="D15" s="8" t="str">
        <f>'1'!D15</f>
        <v>310-A</v>
      </c>
      <c r="E15" s="8" t="str">
        <f>'1'!E15</f>
        <v>ING. INFORMATICA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SISTEMA OPERATIVO 2</v>
      </c>
      <c r="C16" s="8" t="str">
        <f>'1'!C16</f>
        <v>I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TALLER DE ETICA</v>
      </c>
      <c r="C17" s="8" t="str">
        <f>'1'!C17</f>
        <v>S/E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/>
      <c r="H17" s="8">
        <v>0</v>
      </c>
      <c r="I17" s="9">
        <f t="shared" si="3"/>
        <v>0</v>
      </c>
      <c r="J17" s="8">
        <f t="shared" si="4"/>
        <v>27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158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PEVA</cp:lastModifiedBy>
  <cp:revision/>
  <cp:lastPrinted>2025-07-02T21:33:58Z</cp:lastPrinted>
  <dcterms:created xsi:type="dcterms:W3CDTF">2021-11-22T14:45:25Z</dcterms:created>
  <dcterms:modified xsi:type="dcterms:W3CDTF">2025-11-20T02:17:51Z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