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ersonalTec\25252-AgoDic\RepSGI\"/>
    </mc:Choice>
  </mc:AlternateContent>
  <xr:revisionPtr revIDLastSave="0" documentId="13_ncr:1_{2BB0EC91-9C28-4656-8A61-96CBC439F2A5}" xr6:coauthVersionLast="47" xr6:coauthVersionMax="47" xr10:uidLastSave="{00000000-0000-0000-0000-000000000000}"/>
  <bookViews>
    <workbookView xWindow="-110" yWindow="-110" windowWidth="19420" windowHeight="10300" firstSheet="2" activeTab="5" xr2:uid="{00000000-000D-0000-FFFF-FFFF00000000}"/>
  </bookViews>
  <sheets>
    <sheet name="FundamentosProgramacion" sheetId="7" r:id="rId1"/>
    <sheet name="MatematicasDiscretas" sheetId="8" r:id="rId2"/>
    <sheet name="LenguajesInterfazA" sheetId="4" r:id="rId3"/>
    <sheet name="LenguajesInterfazB" sheetId="1" r:id="rId4"/>
    <sheet name="TallerInvestigacionI" sheetId="5" r:id="rId5"/>
    <sheet name="TallerCompetencias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4" l="1"/>
  <c r="N16" i="4"/>
  <c r="N17" i="4"/>
  <c r="N18" i="4"/>
  <c r="N19" i="4"/>
  <c r="N20" i="4"/>
  <c r="N21" i="4"/>
  <c r="P9" i="1"/>
  <c r="P10" i="1"/>
  <c r="B10" i="1"/>
  <c r="B11" i="1" s="1"/>
  <c r="B12" i="1" s="1"/>
  <c r="B13" i="1" s="1"/>
  <c r="P18" i="8"/>
  <c r="P19" i="8"/>
  <c r="P20" i="8"/>
  <c r="P21" i="8"/>
  <c r="P22" i="8"/>
  <c r="P23" i="8"/>
  <c r="M11" i="5"/>
  <c r="M12" i="5"/>
  <c r="M13" i="5"/>
  <c r="M14" i="5"/>
  <c r="M15" i="5"/>
  <c r="M16" i="5"/>
  <c r="M17" i="5"/>
  <c r="M18" i="5"/>
  <c r="M19" i="5"/>
  <c r="B11" i="5"/>
  <c r="B12" i="5"/>
  <c r="B13" i="5" s="1"/>
  <c r="B14" i="5" s="1"/>
  <c r="B18" i="8" l="1"/>
  <c r="B19" i="8" s="1"/>
  <c r="B20" i="8" s="1"/>
  <c r="B21" i="8" s="1"/>
  <c r="B22" i="8" s="1"/>
  <c r="O22" i="7"/>
  <c r="O23" i="7"/>
  <c r="O24" i="7"/>
  <c r="O25" i="7"/>
  <c r="O26" i="7"/>
  <c r="O27" i="7"/>
  <c r="O28" i="7"/>
  <c r="O29" i="7"/>
  <c r="O30" i="7"/>
  <c r="O31" i="7"/>
  <c r="O32" i="7"/>
  <c r="N4" i="9"/>
  <c r="M4" i="5"/>
  <c r="M4" i="1"/>
  <c r="M4" i="4"/>
  <c r="M4" i="8"/>
  <c r="K6" i="9"/>
  <c r="K6" i="5"/>
  <c r="K6" i="1"/>
  <c r="K6" i="4"/>
  <c r="K6" i="8"/>
  <c r="D6" i="9"/>
  <c r="D6" i="5"/>
  <c r="D6" i="1"/>
  <c r="D6" i="4"/>
  <c r="D6" i="8"/>
  <c r="O13" i="9" l="1"/>
  <c r="N13" i="9"/>
  <c r="M13" i="9"/>
  <c r="L13" i="9"/>
  <c r="K13" i="9"/>
  <c r="J13" i="9"/>
  <c r="O12" i="9"/>
  <c r="O15" i="9" s="1"/>
  <c r="N12" i="9"/>
  <c r="N15" i="9" s="1"/>
  <c r="M12" i="9"/>
  <c r="M15" i="9" s="1"/>
  <c r="L12" i="9"/>
  <c r="K12" i="9"/>
  <c r="K15" i="9" s="1"/>
  <c r="J12" i="9"/>
  <c r="O11" i="9"/>
  <c r="O14" i="9" s="1"/>
  <c r="N11" i="9"/>
  <c r="N14" i="9" s="1"/>
  <c r="M11" i="9"/>
  <c r="M14" i="9" s="1"/>
  <c r="L11" i="9"/>
  <c r="K11" i="9"/>
  <c r="K14" i="9" s="1"/>
  <c r="J11" i="9"/>
  <c r="P10" i="9"/>
  <c r="B10" i="9"/>
  <c r="P9" i="9"/>
  <c r="P11" i="9" s="1"/>
  <c r="O40" i="8"/>
  <c r="N40" i="8"/>
  <c r="M40" i="8"/>
  <c r="L40" i="8"/>
  <c r="K40" i="8"/>
  <c r="J40" i="8"/>
  <c r="O39" i="8"/>
  <c r="N39" i="8"/>
  <c r="N42" i="8" s="1"/>
  <c r="M39" i="8"/>
  <c r="L39" i="8"/>
  <c r="K39" i="8"/>
  <c r="K42" i="8" s="1"/>
  <c r="J39" i="8"/>
  <c r="O38" i="8"/>
  <c r="O41" i="8" s="1"/>
  <c r="N38" i="8"/>
  <c r="N41" i="8" s="1"/>
  <c r="M38" i="8"/>
  <c r="M41" i="8" s="1"/>
  <c r="L38" i="8"/>
  <c r="K38" i="8"/>
  <c r="K41" i="8" s="1"/>
  <c r="J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17" i="8"/>
  <c r="P16" i="8"/>
  <c r="P15" i="8"/>
  <c r="P14" i="8"/>
  <c r="P13" i="8"/>
  <c r="P12" i="8"/>
  <c r="P11" i="8"/>
  <c r="P10" i="8"/>
  <c r="B10" i="8"/>
  <c r="B11" i="8" s="1"/>
  <c r="B12" i="8" s="1"/>
  <c r="B13" i="8" s="1"/>
  <c r="B14" i="8" s="1"/>
  <c r="B15" i="8" s="1"/>
  <c r="B16" i="8" s="1"/>
  <c r="B17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P9" i="8"/>
  <c r="N40" i="7"/>
  <c r="M40" i="7"/>
  <c r="L40" i="7"/>
  <c r="K40" i="7"/>
  <c r="J40" i="7"/>
  <c r="N39" i="7"/>
  <c r="M39" i="7"/>
  <c r="L39" i="7"/>
  <c r="K39" i="7"/>
  <c r="J39" i="7"/>
  <c r="N38" i="7"/>
  <c r="M38" i="7"/>
  <c r="L38" i="7"/>
  <c r="K38" i="7"/>
  <c r="K41" i="7" s="1"/>
  <c r="J38" i="7"/>
  <c r="J41" i="7" s="1"/>
  <c r="O37" i="7"/>
  <c r="O36" i="7"/>
  <c r="O35" i="7"/>
  <c r="O34" i="7"/>
  <c r="O33" i="7"/>
  <c r="O21" i="7"/>
  <c r="O20" i="7"/>
  <c r="O19" i="7"/>
  <c r="O18" i="7"/>
  <c r="O17" i="7"/>
  <c r="O16" i="7"/>
  <c r="O15" i="7"/>
  <c r="O14" i="7"/>
  <c r="O13" i="7"/>
  <c r="O12" i="7"/>
  <c r="O11" i="7"/>
  <c r="O10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O9" i="7"/>
  <c r="L42" i="8" l="1"/>
  <c r="L41" i="8"/>
  <c r="O42" i="8"/>
  <c r="J41" i="8"/>
  <c r="J42" i="8"/>
  <c r="P38" i="8"/>
  <c r="M42" i="8"/>
  <c r="L42" i="7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L41" i="7"/>
  <c r="M42" i="7"/>
  <c r="N42" i="7"/>
  <c r="O38" i="7"/>
  <c r="M41" i="7"/>
  <c r="J42" i="7"/>
  <c r="N41" i="7"/>
  <c r="K42" i="7"/>
  <c r="J14" i="9"/>
  <c r="L15" i="9"/>
  <c r="J15" i="9"/>
  <c r="L14" i="9"/>
  <c r="P13" i="9"/>
  <c r="P14" i="9" s="1"/>
  <c r="P12" i="9"/>
  <c r="P40" i="8"/>
  <c r="P39" i="8"/>
  <c r="O40" i="7"/>
  <c r="O39" i="7"/>
  <c r="O42" i="7" s="1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P15" i="9" l="1"/>
  <c r="P41" i="8"/>
  <c r="O41" i="7"/>
  <c r="P42" i="8"/>
  <c r="M9" i="5"/>
  <c r="M10" i="5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N28" i="1"/>
  <c r="N31" i="1" s="1"/>
  <c r="N29" i="1"/>
  <c r="N32" i="1" s="1"/>
  <c r="N30" i="1"/>
  <c r="N9" i="4"/>
  <c r="N10" i="4"/>
  <c r="N11" i="4"/>
  <c r="N12" i="4"/>
  <c r="N13" i="4"/>
  <c r="N14" i="4"/>
  <c r="N22" i="4"/>
  <c r="N23" i="4"/>
  <c r="N24" i="4"/>
  <c r="N25" i="4"/>
  <c r="N26" i="4"/>
  <c r="N27" i="4"/>
  <c r="P12" i="1" l="1"/>
  <c r="P11" i="1"/>
  <c r="M38" i="5" l="1"/>
  <c r="M39" i="5"/>
  <c r="M40" i="5"/>
  <c r="B10" i="5"/>
  <c r="M41" i="5" l="1"/>
  <c r="M42" i="5"/>
  <c r="L40" i="5"/>
  <c r="K40" i="5"/>
  <c r="J40" i="5"/>
  <c r="L39" i="5"/>
  <c r="K39" i="5"/>
  <c r="J39" i="5"/>
  <c r="L38" i="5"/>
  <c r="K38" i="5"/>
  <c r="J38" i="5"/>
  <c r="B15" i="5"/>
  <c r="M30" i="4"/>
  <c r="L30" i="4"/>
  <c r="K30" i="4"/>
  <c r="J30" i="4"/>
  <c r="M29" i="4"/>
  <c r="L29" i="4"/>
  <c r="K29" i="4"/>
  <c r="J29" i="4"/>
  <c r="M28" i="4"/>
  <c r="L28" i="4"/>
  <c r="L31" i="4" s="1"/>
  <c r="K28" i="4"/>
  <c r="J28" i="4"/>
  <c r="B10" i="4" l="1"/>
  <c r="B16" i="5"/>
  <c r="L32" i="4"/>
  <c r="L42" i="5"/>
  <c r="L41" i="5"/>
  <c r="M31" i="4"/>
  <c r="K31" i="4"/>
  <c r="J41" i="5"/>
  <c r="K42" i="5"/>
  <c r="J31" i="4"/>
  <c r="K32" i="4"/>
  <c r="M32" i="4"/>
  <c r="K41" i="5"/>
  <c r="N30" i="4"/>
  <c r="J42" i="5"/>
  <c r="J32" i="4"/>
  <c r="N28" i="4"/>
  <c r="N29" i="4"/>
  <c r="K30" i="1"/>
  <c r="L30" i="1"/>
  <c r="M30" i="1"/>
  <c r="O30" i="1"/>
  <c r="J30" i="1"/>
  <c r="K29" i="1"/>
  <c r="L29" i="1"/>
  <c r="M29" i="1"/>
  <c r="O29" i="1"/>
  <c r="K28" i="1"/>
  <c r="L28" i="1"/>
  <c r="M28" i="1"/>
  <c r="O28" i="1"/>
  <c r="J29" i="1"/>
  <c r="J28" i="1"/>
  <c r="B11" i="4" l="1"/>
  <c r="B12" i="4" s="1"/>
  <c r="B13" i="4" s="1"/>
  <c r="B14" i="4" s="1"/>
  <c r="B17" i="5"/>
  <c r="B18" i="5" s="1"/>
  <c r="B19" i="5" s="1"/>
  <c r="B20" i="5" s="1"/>
  <c r="B21" i="5" s="1"/>
  <c r="N32" i="4"/>
  <c r="N31" i="4"/>
  <c r="K32" i="1"/>
  <c r="L32" i="1"/>
  <c r="M32" i="1"/>
  <c r="O32" i="1"/>
  <c r="K31" i="1"/>
  <c r="L31" i="1"/>
  <c r="M31" i="1"/>
  <c r="O31" i="1"/>
  <c r="J32" i="1"/>
  <c r="J31" i="1"/>
  <c r="B17" i="4" l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15" i="4"/>
  <c r="B16" i="4" s="1"/>
  <c r="B22" i="5"/>
  <c r="B23" i="5" s="1"/>
  <c r="B24" i="5" s="1"/>
  <c r="P30" i="1"/>
  <c r="P29" i="1"/>
  <c r="P28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5" i="5" l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27" i="1"/>
  <c r="P32" i="1"/>
  <c r="P31" i="1"/>
</calcChain>
</file>

<file path=xl/sharedStrings.xml><?xml version="1.0" encoding="utf-8"?>
<sst xmlns="http://schemas.openxmlformats.org/spreadsheetml/2006/main" count="401" uniqueCount="286">
  <si>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</si>
  <si>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</si>
  <si>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</si>
  <si>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</si>
  <si>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</si>
  <si>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</si>
  <si>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</si>
  <si>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</si>
  <si>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</si>
  <si>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</si>
  <si>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</si>
  <si>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</si>
  <si>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</si>
  <si>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</si>
  <si>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</si>
  <si>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</si>
  <si>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</si>
  <si>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</si>
  <si>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</si>
  <si>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</si>
  <si>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</si>
  <si>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</si>
  <si>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ANA FRANCISCA LULE RANGEL</t>
  </si>
  <si>
    <t>211U0635</t>
  </si>
  <si>
    <t>MIL ORTIZ EMMANUEL ALEJANDRO</t>
  </si>
  <si>
    <t>FERMÁN ESCRIBANO VÍCTOR MANUEL</t>
  </si>
  <si>
    <t>231U0177</t>
  </si>
  <si>
    <t>221U0185</t>
  </si>
  <si>
    <t>AGUILERA ATAXCA JUAN JOSÉ</t>
  </si>
  <si>
    <t>221U0187</t>
  </si>
  <si>
    <t>APARICIO SEBA URIA</t>
  </si>
  <si>
    <t>221U0190</t>
  </si>
  <si>
    <t>BAXIN BÁEZ YAJDIEL EMIR</t>
  </si>
  <si>
    <t>221U0198</t>
  </si>
  <si>
    <t>CHIGO VÁSQUEZ RICARDO</t>
  </si>
  <si>
    <t>221U0200</t>
  </si>
  <si>
    <t>CONSTANTINO CÁRDENAS PABLO ANTONIO</t>
  </si>
  <si>
    <t>221U0261</t>
  </si>
  <si>
    <t>DÍAZ SARIO JOSUÉ RICARDO</t>
  </si>
  <si>
    <t>221U0205</t>
  </si>
  <si>
    <t>FERMÁN CAMPOS ANA VALERIA</t>
  </si>
  <si>
    <t>221U0211</t>
  </si>
  <si>
    <t>CONZÁLEZ GUIDO JAVIER DAVID</t>
  </si>
  <si>
    <t>221U0212</t>
  </si>
  <si>
    <t>GUATEMALA PÉREZ JOSÉ MANUEL</t>
  </si>
  <si>
    <t>221U0213</t>
  </si>
  <si>
    <t>HERNÁNDEZ CISNEROS TAIRY</t>
  </si>
  <si>
    <t>221U0214</t>
  </si>
  <si>
    <t>HERNÁNDEZ CORTÉS JADE DAINARA</t>
  </si>
  <si>
    <t>221U0223</t>
  </si>
  <si>
    <t>MAXO MALDONADO DANIEL</t>
  </si>
  <si>
    <t>221U0262</t>
  </si>
  <si>
    <t>MUÑIZ HERNÁNDEZ GUILLERMO ALEJANDRO</t>
  </si>
  <si>
    <t>221U0233</t>
  </si>
  <si>
    <t>PÉREZ MENDOZA JUAN CARLOS</t>
  </si>
  <si>
    <t>221U0234</t>
  </si>
  <si>
    <t>PÉREZ PUCHETA ISMAEL</t>
  </si>
  <si>
    <t>221U0235</t>
  </si>
  <si>
    <t>PÉREZ PUCHETA ISRAEL</t>
  </si>
  <si>
    <t>221U0236</t>
  </si>
  <si>
    <t>PÉREZ SÁNCHEZ VÍCTOR EDÉN</t>
  </si>
  <si>
    <t>221U0237</t>
  </si>
  <si>
    <t>PÓLITO MIXTEGA RICARDO</t>
  </si>
  <si>
    <t>221U0239</t>
  </si>
  <si>
    <t>POOT ALEGRÍA MARCO ARTURO</t>
  </si>
  <si>
    <t>221U0240</t>
  </si>
  <si>
    <t>PUCHETA CAPORAL JUAN JOSÉ</t>
  </si>
  <si>
    <t>221U0241</t>
  </si>
  <si>
    <t>PUCHETA LOEZA ADAIR ESAÚ</t>
  </si>
  <si>
    <t>221U0247</t>
  </si>
  <si>
    <t>SEBA VELASCO JOANA</t>
  </si>
  <si>
    <t>221U0251</t>
  </si>
  <si>
    <t>TOTO SALAZAR LUIS ENRIQUE</t>
  </si>
  <si>
    <t>231U0137</t>
  </si>
  <si>
    <t>231U0140</t>
  </si>
  <si>
    <t>231U0146</t>
  </si>
  <si>
    <t>231U0147</t>
  </si>
  <si>
    <t>231U0148</t>
  </si>
  <si>
    <t>231U0149</t>
  </si>
  <si>
    <t>231U0151</t>
  </si>
  <si>
    <t>231U0469</t>
  </si>
  <si>
    <t>231U0156</t>
  </si>
  <si>
    <t>231U0157</t>
  </si>
  <si>
    <t>231U0158</t>
  </si>
  <si>
    <t>231U0161</t>
  </si>
  <si>
    <t>231U0162</t>
  </si>
  <si>
    <t>231U0166</t>
  </si>
  <si>
    <t>231U0168</t>
  </si>
  <si>
    <t>231U0175</t>
  </si>
  <si>
    <t>231U0484</t>
  </si>
  <si>
    <t>BETAZA PÉREZ EMILY JOANA</t>
  </si>
  <si>
    <t>CANCINO MENÉNDEZ GUADALUPE</t>
  </si>
  <si>
    <t>CONTRERAS ARAIZA ZAIDA GUADALUPE</t>
  </si>
  <si>
    <t>CRUZ AMBROSIO BRIAN JOSUÉ</t>
  </si>
  <si>
    <t>CRUZ CASTILLO JOSUÉ</t>
  </si>
  <si>
    <t>CRUZ GUTIÉRREZ FRANCISCO JAVIER</t>
  </si>
  <si>
    <t>ESCALERA GARCÍA ORLANDO ALEXIS</t>
  </si>
  <si>
    <t>FONSECA ALVÍZAR JAIRO ALAIN</t>
  </si>
  <si>
    <t>GARCÍA TOME EVELYN JANNET</t>
  </si>
  <si>
    <t>HERNÁNDEZ GARRIDO DIEGO</t>
  </si>
  <si>
    <t>HERNÁNDEZ GORGONIO ITZEL ARIDAY</t>
  </si>
  <si>
    <t>LÓPEZ BARRAZA ERICK ALEJANDRO</t>
  </si>
  <si>
    <t>LÓPEZ MEDINA ROXANA</t>
  </si>
  <si>
    <t>MARTÍNEZ PAXTIÁN FERNANDO</t>
  </si>
  <si>
    <t>MIROS CALIENTE JOSÉ DE JESÚS</t>
  </si>
  <si>
    <t>PALMA SIFUENTES DIEGO EDUARDO</t>
  </si>
  <si>
    <t>RODRÍGUEZ BLANCO MELINA</t>
  </si>
  <si>
    <t>U6</t>
  </si>
  <si>
    <t>CÁGAL FISCAL ALEJANDRO</t>
  </si>
  <si>
    <t>CÁGAL HERNÁNDEZ NOÉ DE JESÚS</t>
  </si>
  <si>
    <t>CHACHA AMBROS ESLI GABRIELA</t>
  </si>
  <si>
    <t>FERNÁNDEZ AZAMAR ALAN JONUHE</t>
  </si>
  <si>
    <t>FIGUEROA GARCÍA TRISTÁN KALED</t>
  </si>
  <si>
    <t>GARCÍA SEGURA CÉSAR EDUARDO</t>
  </si>
  <si>
    <t>IXBA CASAS JOSUÉ URIEL</t>
  </si>
  <si>
    <t>MELCHI CHAGALA SHARI LEILANI</t>
  </si>
  <si>
    <t>MORALES IXTEPAN GEOVANY DE JESÚS</t>
  </si>
  <si>
    <t>OJEDA ANTELY MARCO ANTONIO</t>
  </si>
  <si>
    <t>QUINO TEJADA ABIL JOHENDI</t>
  </si>
  <si>
    <t>RODRÍGUEZ LÓPEZ JAZER</t>
  </si>
  <si>
    <t>SANDOVAL CORTÉS CELIA YAZMIN</t>
  </si>
  <si>
    <t>TEOBA MARTÍNEZ YAHAIRA DEL SOL</t>
  </si>
  <si>
    <t>TEOBAL CRUZ JOSÉ MANUEL</t>
  </si>
  <si>
    <t>TEOBAL ORTÍZ AXEL DE JESÚS</t>
  </si>
  <si>
    <t>231U0459</t>
  </si>
  <si>
    <t>231U0139</t>
  </si>
  <si>
    <t>231U0143</t>
  </si>
  <si>
    <t>231U0153</t>
  </si>
  <si>
    <t>231U0154</t>
  </si>
  <si>
    <t>231U0209</t>
  </si>
  <si>
    <t>231U0159</t>
  </si>
  <si>
    <t>231U0673</t>
  </si>
  <si>
    <t>231U0225</t>
  </si>
  <si>
    <t>231U0173</t>
  </si>
  <si>
    <t>231U0350</t>
  </si>
  <si>
    <t>231U0245</t>
  </si>
  <si>
    <t>231U0180</t>
  </si>
  <si>
    <t>231U0628</t>
  </si>
  <si>
    <t>231U0176</t>
  </si>
  <si>
    <t>211U0013</t>
  </si>
  <si>
    <t>MELCHI COTA CRUZ AXEL</t>
  </si>
  <si>
    <t>211U0662</t>
  </si>
  <si>
    <t>MALAGA MIXTEGA MIGUEL ÁNGEL</t>
  </si>
  <si>
    <t>FUNDAMENTOS DE PROGRAMACIÓN</t>
  </si>
  <si>
    <t>AGOSTO - DICIEMBRE 2025</t>
  </si>
  <si>
    <t>25/SEP/2025</t>
  </si>
  <si>
    <t>104B</t>
  </si>
  <si>
    <t>104A</t>
  </si>
  <si>
    <t>504B</t>
  </si>
  <si>
    <t>MATEMÁTICAS DISCRETAS</t>
  </si>
  <si>
    <t>LENGUAJES DE INTERFAZ</t>
  </si>
  <si>
    <t>504A</t>
  </si>
  <si>
    <t>TALLER DE INVESTIGACIÓN I</t>
  </si>
  <si>
    <t>704A</t>
  </si>
  <si>
    <t>TALLER DE DESARROLLO DE COMPETENCIAS PROFESIONALES</t>
  </si>
  <si>
    <t>211U0173</t>
  </si>
  <si>
    <t>ARTIGAS MARTÍNEZ ALEXIS</t>
  </si>
  <si>
    <t>221U0225</t>
  </si>
  <si>
    <t>211U0202</t>
  </si>
  <si>
    <t>TERRAZAS GUERRERO ROBERTO CARLOS</t>
  </si>
  <si>
    <t>201U0114</t>
  </si>
  <si>
    <t>MENDOZA FERNÁNDEZ CARLOS DANIEL</t>
  </si>
  <si>
    <t>221U0173</t>
  </si>
  <si>
    <t>ARTÍGAS MARTÍNEZ ALEXIS</t>
  </si>
  <si>
    <t>221U0191</t>
  </si>
  <si>
    <t>BAXIN CAMPOS ÁNGEL UZIEL</t>
  </si>
  <si>
    <t>221U0197</t>
  </si>
  <si>
    <t>CASTRO MARTÍNEZ YOSEF EDUARDO</t>
  </si>
  <si>
    <t>221U0226</t>
  </si>
  <si>
    <t>MORALES TON ESTRELLA</t>
  </si>
  <si>
    <t>211U0178</t>
  </si>
  <si>
    <t>DEL ÁNGEL BAPO LINDA JHOANA</t>
  </si>
  <si>
    <t>221U0250</t>
  </si>
  <si>
    <t>TOTO RAMOS ALEXIS DE JESÚS</t>
  </si>
  <si>
    <t>251U0158</t>
  </si>
  <si>
    <t>ANOTA CORTÉS MARÍA</t>
  </si>
  <si>
    <t>ARRÉS GIL ANE-LUZ DEL ÁNGEL</t>
  </si>
  <si>
    <t>ATAXCA PÉREZ JUAN FERNANDO</t>
  </si>
  <si>
    <t>CERVANTES CORTEZ EDGAR</t>
  </si>
  <si>
    <t>CHÁPOL SEBA ISAÍ DE JESÚS</t>
  </si>
  <si>
    <t>COTA CADENA RUBÉN ROMÁN</t>
  </si>
  <si>
    <t>CÁCERES RUÍZ ESTRELLA</t>
  </si>
  <si>
    <t>HERNÁNDEZ NOGUEROLA DYLAN</t>
  </si>
  <si>
    <t>HERNÁNDEZ GÓMEZ ELVIS</t>
  </si>
  <si>
    <t>HERNÁNDEZ MARTÍNEZ RICARDO</t>
  </si>
  <si>
    <t>IXTEPAN TOTO SERGIO</t>
  </si>
  <si>
    <t>MACARIO TEOBA JESÚS ADAIR</t>
  </si>
  <si>
    <t>MALAGA VELASCO YAIR ALEXANDER</t>
  </si>
  <si>
    <t>MENDOZA NARANJO GEOVANNY</t>
  </si>
  <si>
    <t>MIXTEGA MINQUIZ SILVIA</t>
  </si>
  <si>
    <t>MORTEO HERNÁNDEZ KENNYA VALERIA</t>
  </si>
  <si>
    <t>ORTEGA COBAXIN BRUNO</t>
  </si>
  <si>
    <t>OSORIO COBAXIN WENDY GABRIELA</t>
  </si>
  <si>
    <t>ROJAS TURRENT ALDEBARÁN DE JESÚS</t>
  </si>
  <si>
    <t>SABAI TOGA MILCA ZURISADAÍ</t>
  </si>
  <si>
    <t>TOTO FERMÁN NOEMÍ DEL CARMEN</t>
  </si>
  <si>
    <t>TOTO SANTOS SAÚL ADRIÁN</t>
  </si>
  <si>
    <t>VELASCO CONTRERAS EDER DE JESÚS</t>
  </si>
  <si>
    <t>VILLEGAS MAZABA VANESSA DEL PILAR</t>
  </si>
  <si>
    <t>XOLO QUINO IXLAMAT</t>
  </si>
  <si>
    <t>XOLO ZAPATA JOSÉ IVÁN</t>
  </si>
  <si>
    <t>251U0336</t>
  </si>
  <si>
    <t>251U0159</t>
  </si>
  <si>
    <t>251U0163</t>
  </si>
  <si>
    <t>251U0164</t>
  </si>
  <si>
    <t>251U0168</t>
  </si>
  <si>
    <t>251U0170</t>
  </si>
  <si>
    <t>251U0152</t>
  </si>
  <si>
    <t>251U0177</t>
  </si>
  <si>
    <t>251U0178</t>
  </si>
  <si>
    <t>251U0179</t>
  </si>
  <si>
    <t>251U0180</t>
  </si>
  <si>
    <t>251U0184</t>
  </si>
  <si>
    <t>251U0185</t>
  </si>
  <si>
    <t>251U0186</t>
  </si>
  <si>
    <t>251U0189</t>
  </si>
  <si>
    <t>251U0190</t>
  </si>
  <si>
    <t>251U0191</t>
  </si>
  <si>
    <t>251U0192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</si>
  <si>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</si>
  <si>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</si>
  <si>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</si>
  <si>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</si>
  <si>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</si>
  <si>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</si>
  <si>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</si>
  <si>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</si>
  <si>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BALDERAS CÁRDENAS MARIO DE JESÚS</t>
  </si>
  <si>
    <t>BUSTOS NEPOMUCENO FERNANDO ALBERTO</t>
  </si>
  <si>
    <t>CAMPECHANO PALAGOT GALE</t>
  </si>
  <si>
    <t>CARDOZA BALDERAS BRAULIO MISAEL</t>
  </si>
  <si>
    <t>CHIGO AGUIRRE JUAN PABLO</t>
  </si>
  <si>
    <t>CHIGUIL ACOSTA JAVIER DE JESÚS</t>
  </si>
  <si>
    <t>CISNEROS TAXILAGA ZAID</t>
  </si>
  <si>
    <t>CRUZ BELTRAND YERAY OMAR</t>
  </si>
  <si>
    <t>CRUZ CARDOZA IHOSVANI SAÚL</t>
  </si>
  <si>
    <t>FISCAL AMBROS JESÚS CANDELARIO</t>
  </si>
  <si>
    <t>GALLEGOS IXTEPAN NURY MARIEL</t>
  </si>
  <si>
    <t>GASPAR GARCÍA RODRÍGO</t>
  </si>
  <si>
    <t>GOSCON SIXTEGA CRISTAL GUADALUPE</t>
  </si>
  <si>
    <t>GUILLÉN AYALA KAROL DENISSE</t>
  </si>
  <si>
    <t>HERNÁNDEZ AGUILAR JESÚS FERNANDO</t>
  </si>
  <si>
    <t>HERNÁNDEZ BALDERAS CHRISTOPHER ARTURO</t>
  </si>
  <si>
    <t>LOEZA REYES JESÚS ALBERTO</t>
  </si>
  <si>
    <t>LÓPEZ ROSAS ISAÍ</t>
  </si>
  <si>
    <t>MACARIO TEOBA BRAYAN ALEXIS</t>
  </si>
  <si>
    <t>MENDOZA ROMO HUGO</t>
  </si>
  <si>
    <t>MINGUEZ FERNÁNDEZ RUBÉN RONALDO</t>
  </si>
  <si>
    <t>OCTAVO GUATZOZÓN ROSELI</t>
  </si>
  <si>
    <t>PAVA CHONTAL LIBNI LESEM</t>
  </si>
  <si>
    <t>PÓLITO ALEGRÍA CRISTAL DE CARMEN</t>
  </si>
  <si>
    <t>QUINO ALEGRÍA VLADIMIR DE JESÚS</t>
  </si>
  <si>
    <t>SUÁREZ NAVA ALICIA</t>
  </si>
  <si>
    <t>TELLO ÁVILA DIEGO</t>
  </si>
  <si>
    <t>TOTO SEBA JESÚS</t>
  </si>
  <si>
    <t>VALLE RODRÍGUEZ RENÉ</t>
  </si>
  <si>
    <t>251U0160</t>
  </si>
  <si>
    <t>251U0161</t>
  </si>
  <si>
    <t>251U0162</t>
  </si>
  <si>
    <t>251U0264</t>
  </si>
  <si>
    <t>251U0165</t>
  </si>
  <si>
    <t>251U0166</t>
  </si>
  <si>
    <t>251U0167</t>
  </si>
  <si>
    <t>251U0169</t>
  </si>
  <si>
    <t>251U0621</t>
  </si>
  <si>
    <t>251U0171</t>
  </si>
  <si>
    <t>251U0172</t>
  </si>
  <si>
    <t>251U0173</t>
  </si>
  <si>
    <t>251U0174</t>
  </si>
  <si>
    <t>251U0284</t>
  </si>
  <si>
    <t>251U0175</t>
  </si>
  <si>
    <t>251U0176</t>
  </si>
  <si>
    <t>251U0181</t>
  </si>
  <si>
    <t>251U0182</t>
  </si>
  <si>
    <t>251U0183</t>
  </si>
  <si>
    <t>251U0187</t>
  </si>
  <si>
    <t>251U0188</t>
  </si>
  <si>
    <t>241U0167</t>
  </si>
  <si>
    <t>251U0193</t>
  </si>
  <si>
    <t>251U0194</t>
  </si>
  <si>
    <t>251U0195</t>
  </si>
  <si>
    <t>241U0174</t>
  </si>
  <si>
    <t>251U0570</t>
  </si>
  <si>
    <t>251U0200</t>
  </si>
  <si>
    <t>251U0599</t>
  </si>
  <si>
    <t>ARRTR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</si>
</sst>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14" fontId="4" fillId="0" borderId="0" xfId="0" quotePrefix="1" applyNumberFormat="1" applyFont="1" applyBorder="1" applyAlignment="1"/>
    <xf numFmtId="14" fontId="4" fillId="0" borderId="0" xfId="0" applyNumberFormat="1" applyFont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14" fontId="4" fillId="0" borderId="0" xfId="0" quotePrefix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quotePrefix="1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81EA-51D0-4D19-A978-825D3AEE2CA3}">
  <dimension ref="B2:P46"/>
  <sheetViews>
    <sheetView topLeftCell="A4" workbookViewId="0">
      <selection activeCell="S19" sqref="S19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26953125" bestFit="1" customWidth="1"/>
    <col min="14" max="14" width="5.7265625" customWidth="1"/>
    <col min="15" max="15" width="6.6328125" bestFit="1" customWidth="1"/>
    <col min="16" max="17" width="5.7265625" customWidth="1"/>
  </cols>
  <sheetData>
    <row r="2" spans="2:16" ht="15.5" x14ac:dyDescent="0.35"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2"/>
      <c r="P2" s="2"/>
    </row>
    <row r="3" spans="2:16" x14ac:dyDescent="0.3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19"/>
      <c r="P3" s="19"/>
    </row>
    <row r="4" spans="2:16" x14ac:dyDescent="0.35">
      <c r="C4" t="s">
        <v>0</v>
      </c>
      <c r="D4" s="55" t="s">
        <v>143</v>
      </c>
      <c r="E4" s="55"/>
      <c r="F4" s="55"/>
      <c r="G4" s="55"/>
      <c r="I4" t="s">
        <v>1</v>
      </c>
      <c r="J4" s="24" t="s">
        <v>146</v>
      </c>
      <c r="L4" t="s">
        <v>2</v>
      </c>
      <c r="M4" s="46" t="s">
        <v>145</v>
      </c>
      <c r="N4" s="46"/>
      <c r="O4" s="37"/>
    </row>
    <row r="5" spans="2:16" ht="6.75" customHeight="1" x14ac:dyDescent="0.35">
      <c r="D5" s="5"/>
      <c r="E5" s="5"/>
      <c r="F5" s="5"/>
      <c r="G5" s="5"/>
    </row>
    <row r="6" spans="2:16" x14ac:dyDescent="0.35">
      <c r="C6" t="s">
        <v>3</v>
      </c>
      <c r="D6" s="56" t="s">
        <v>144</v>
      </c>
      <c r="E6" s="56"/>
      <c r="F6" s="56"/>
      <c r="G6" s="56"/>
      <c r="I6" s="47" t="s">
        <v>20</v>
      </c>
      <c r="J6" s="47"/>
      <c r="K6" s="15" t="s">
        <v>22</v>
      </c>
      <c r="L6" s="15"/>
      <c r="M6" s="15"/>
      <c r="N6" s="15"/>
      <c r="O6" s="15"/>
    </row>
    <row r="7" spans="2:16" ht="11.25" customHeight="1" x14ac:dyDescent="0.35"/>
    <row r="8" spans="2:16" x14ac:dyDescent="0.3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8" t="s">
        <v>21</v>
      </c>
    </row>
    <row r="9" spans="2:16" x14ac:dyDescent="0.35">
      <c r="B9" s="6">
        <v>1</v>
      </c>
      <c r="C9" s="6" t="s">
        <v>256</v>
      </c>
      <c r="D9" s="25" t="s">
        <v>227</v>
      </c>
      <c r="E9" s="26"/>
      <c r="F9" s="26"/>
      <c r="G9" s="26"/>
      <c r="H9" s="26"/>
      <c r="I9" s="27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9">
        <f t="shared" ref="O9:O37" si="0">TRUNC(SUM(J9:N9)/6)</f>
        <v>0</v>
      </c>
    </row>
    <row r="10" spans="2:16" x14ac:dyDescent="0.35">
      <c r="B10" s="6">
        <f>B9+1</f>
        <v>2</v>
      </c>
      <c r="C10" s="6" t="s">
        <v>257</v>
      </c>
      <c r="D10" s="25" t="s">
        <v>228</v>
      </c>
      <c r="E10" s="26"/>
      <c r="F10" s="26"/>
      <c r="G10" s="26"/>
      <c r="H10" s="26"/>
      <c r="I10" s="27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9">
        <f t="shared" si="0"/>
        <v>0</v>
      </c>
    </row>
    <row r="11" spans="2:16" x14ac:dyDescent="0.35">
      <c r="B11" s="6">
        <f t="shared" ref="B11:B37" si="1">B10+1</f>
        <v>3</v>
      </c>
      <c r="C11" s="6" t="s">
        <v>258</v>
      </c>
      <c r="D11" s="25" t="s">
        <v>229</v>
      </c>
      <c r="E11" s="26"/>
      <c r="F11" s="26"/>
      <c r="G11" s="26"/>
      <c r="H11" s="26"/>
      <c r="I11" s="27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9">
        <f t="shared" si="0"/>
        <v>0</v>
      </c>
    </row>
    <row r="12" spans="2:16" x14ac:dyDescent="0.35">
      <c r="B12" s="6">
        <f t="shared" si="1"/>
        <v>4</v>
      </c>
      <c r="C12" s="6" t="s">
        <v>259</v>
      </c>
      <c r="D12" s="25" t="s">
        <v>230</v>
      </c>
      <c r="E12" s="26"/>
      <c r="F12" s="26"/>
      <c r="G12" s="26"/>
      <c r="H12" s="26"/>
      <c r="I12" s="27"/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9">
        <f t="shared" si="0"/>
        <v>0</v>
      </c>
    </row>
    <row r="13" spans="2:16" x14ac:dyDescent="0.35">
      <c r="B13" s="6">
        <f t="shared" si="1"/>
        <v>5</v>
      </c>
      <c r="C13" s="6" t="s">
        <v>260</v>
      </c>
      <c r="D13" s="25" t="s">
        <v>231</v>
      </c>
      <c r="E13" s="26"/>
      <c r="F13" s="26"/>
      <c r="G13" s="26"/>
      <c r="H13" s="26"/>
      <c r="I13" s="27"/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9">
        <f t="shared" si="0"/>
        <v>0</v>
      </c>
    </row>
    <row r="14" spans="2:16" x14ac:dyDescent="0.35">
      <c r="B14" s="6">
        <f t="shared" si="1"/>
        <v>6</v>
      </c>
      <c r="C14" s="6" t="s">
        <v>261</v>
      </c>
      <c r="D14" s="25" t="s">
        <v>232</v>
      </c>
      <c r="E14" s="26"/>
      <c r="F14" s="26"/>
      <c r="G14" s="26"/>
      <c r="H14" s="26"/>
      <c r="I14" s="27"/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9">
        <f t="shared" si="0"/>
        <v>0</v>
      </c>
    </row>
    <row r="15" spans="2:16" x14ac:dyDescent="0.35">
      <c r="B15" s="6">
        <f t="shared" si="1"/>
        <v>7</v>
      </c>
      <c r="C15" s="6" t="s">
        <v>262</v>
      </c>
      <c r="D15" s="25" t="s">
        <v>233</v>
      </c>
      <c r="E15" s="26"/>
      <c r="F15" s="26"/>
      <c r="G15" s="26"/>
      <c r="H15" s="26"/>
      <c r="I15" s="27"/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9">
        <f t="shared" si="0"/>
        <v>0</v>
      </c>
    </row>
    <row r="16" spans="2:16" x14ac:dyDescent="0.35">
      <c r="B16" s="6">
        <f t="shared" si="1"/>
        <v>8</v>
      </c>
      <c r="C16" s="6" t="s">
        <v>263</v>
      </c>
      <c r="D16" s="25" t="s">
        <v>234</v>
      </c>
      <c r="E16" s="26"/>
      <c r="F16" s="26"/>
      <c r="G16" s="26"/>
      <c r="H16" s="26"/>
      <c r="I16" s="27"/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9">
        <f t="shared" si="0"/>
        <v>0</v>
      </c>
    </row>
    <row r="17" spans="2:15" x14ac:dyDescent="0.35">
      <c r="B17" s="6">
        <f t="shared" si="1"/>
        <v>9</v>
      </c>
      <c r="C17" s="6" t="s">
        <v>264</v>
      </c>
      <c r="D17" s="25" t="s">
        <v>235</v>
      </c>
      <c r="E17" s="26"/>
      <c r="F17" s="26"/>
      <c r="G17" s="26"/>
      <c r="H17" s="26"/>
      <c r="I17" s="27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9">
        <f t="shared" si="0"/>
        <v>0</v>
      </c>
    </row>
    <row r="18" spans="2:15" x14ac:dyDescent="0.35">
      <c r="B18" s="6">
        <f t="shared" si="1"/>
        <v>10</v>
      </c>
      <c r="C18" s="6" t="s">
        <v>265</v>
      </c>
      <c r="D18" s="25" t="s">
        <v>236</v>
      </c>
      <c r="E18" s="26"/>
      <c r="F18" s="26"/>
      <c r="G18" s="26"/>
      <c r="H18" s="26"/>
      <c r="I18" s="27"/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9">
        <f t="shared" si="0"/>
        <v>0</v>
      </c>
    </row>
    <row r="19" spans="2:15" x14ac:dyDescent="0.35">
      <c r="B19" s="6">
        <f t="shared" si="1"/>
        <v>11</v>
      </c>
      <c r="C19" s="6" t="s">
        <v>266</v>
      </c>
      <c r="D19" s="25" t="s">
        <v>237</v>
      </c>
      <c r="E19" s="26"/>
      <c r="F19" s="26"/>
      <c r="G19" s="26"/>
      <c r="H19" s="26"/>
      <c r="I19" s="27"/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9">
        <f t="shared" si="0"/>
        <v>0</v>
      </c>
    </row>
    <row r="20" spans="2:15" x14ac:dyDescent="0.35">
      <c r="B20" s="6">
        <f t="shared" si="1"/>
        <v>12</v>
      </c>
      <c r="C20" s="6" t="s">
        <v>267</v>
      </c>
      <c r="D20" s="25" t="s">
        <v>238</v>
      </c>
      <c r="E20" s="26"/>
      <c r="F20" s="26"/>
      <c r="G20" s="26"/>
      <c r="H20" s="26"/>
      <c r="I20" s="27"/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9">
        <f t="shared" si="0"/>
        <v>0</v>
      </c>
    </row>
    <row r="21" spans="2:15" x14ac:dyDescent="0.35">
      <c r="B21" s="6">
        <f t="shared" si="1"/>
        <v>13</v>
      </c>
      <c r="C21" s="6" t="s">
        <v>268</v>
      </c>
      <c r="D21" s="25" t="s">
        <v>239</v>
      </c>
      <c r="E21" s="26"/>
      <c r="F21" s="26"/>
      <c r="G21" s="26"/>
      <c r="H21" s="26"/>
      <c r="I21" s="27"/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9">
        <f t="shared" si="0"/>
        <v>0</v>
      </c>
    </row>
    <row r="22" spans="2:15" x14ac:dyDescent="0.35">
      <c r="B22" s="6">
        <f t="shared" si="1"/>
        <v>14</v>
      </c>
      <c r="C22" s="6" t="s">
        <v>269</v>
      </c>
      <c r="D22" s="25" t="s">
        <v>240</v>
      </c>
      <c r="E22" s="26"/>
      <c r="F22" s="26"/>
      <c r="G22" s="26"/>
      <c r="H22" s="26"/>
      <c r="I22" s="27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9">
        <f t="shared" si="0"/>
        <v>0</v>
      </c>
    </row>
    <row r="23" spans="2:15" x14ac:dyDescent="0.35">
      <c r="B23" s="6">
        <f t="shared" si="1"/>
        <v>15</v>
      </c>
      <c r="C23" s="6" t="s">
        <v>270</v>
      </c>
      <c r="D23" s="25" t="s">
        <v>241</v>
      </c>
      <c r="E23" s="26"/>
      <c r="F23" s="26"/>
      <c r="G23" s="26"/>
      <c r="H23" s="26"/>
      <c r="I23" s="27"/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9">
        <f t="shared" si="0"/>
        <v>0</v>
      </c>
    </row>
    <row r="24" spans="2:15" x14ac:dyDescent="0.35">
      <c r="B24" s="6">
        <f t="shared" si="1"/>
        <v>16</v>
      </c>
      <c r="C24" s="6" t="s">
        <v>271</v>
      </c>
      <c r="D24" s="25" t="s">
        <v>242</v>
      </c>
      <c r="E24" s="26"/>
      <c r="F24" s="26"/>
      <c r="G24" s="26"/>
      <c r="H24" s="26"/>
      <c r="I24" s="27"/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9">
        <f t="shared" si="0"/>
        <v>0</v>
      </c>
    </row>
    <row r="25" spans="2:15" x14ac:dyDescent="0.35">
      <c r="B25" s="6">
        <f t="shared" si="1"/>
        <v>17</v>
      </c>
      <c r="C25" s="6" t="s">
        <v>272</v>
      </c>
      <c r="D25" s="25" t="s">
        <v>243</v>
      </c>
      <c r="E25" s="26"/>
      <c r="F25" s="26"/>
      <c r="G25" s="26"/>
      <c r="H25" s="26"/>
      <c r="I25" s="27"/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9">
        <f t="shared" si="0"/>
        <v>0</v>
      </c>
    </row>
    <row r="26" spans="2:15" x14ac:dyDescent="0.35">
      <c r="B26" s="6">
        <f t="shared" si="1"/>
        <v>18</v>
      </c>
      <c r="C26" s="6" t="s">
        <v>273</v>
      </c>
      <c r="D26" s="25" t="s">
        <v>244</v>
      </c>
      <c r="E26" s="26"/>
      <c r="F26" s="26"/>
      <c r="G26" s="26"/>
      <c r="H26" s="26"/>
      <c r="I26" s="27"/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9">
        <f t="shared" si="0"/>
        <v>0</v>
      </c>
    </row>
    <row r="27" spans="2:15" x14ac:dyDescent="0.35">
      <c r="B27" s="6">
        <f t="shared" si="1"/>
        <v>19</v>
      </c>
      <c r="C27" s="6" t="s">
        <v>274</v>
      </c>
      <c r="D27" s="25" t="s">
        <v>245</v>
      </c>
      <c r="E27" s="26"/>
      <c r="F27" s="26"/>
      <c r="G27" s="26"/>
      <c r="H27" s="26"/>
      <c r="I27" s="27"/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9">
        <f t="shared" si="0"/>
        <v>0</v>
      </c>
    </row>
    <row r="28" spans="2:15" x14ac:dyDescent="0.35">
      <c r="B28" s="6">
        <f t="shared" si="1"/>
        <v>20</v>
      </c>
      <c r="C28" s="6" t="s">
        <v>275</v>
      </c>
      <c r="D28" s="25" t="s">
        <v>246</v>
      </c>
      <c r="E28" s="26"/>
      <c r="F28" s="26"/>
      <c r="G28" s="26"/>
      <c r="H28" s="26"/>
      <c r="I28" s="27"/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9">
        <f t="shared" si="0"/>
        <v>0</v>
      </c>
    </row>
    <row r="29" spans="2:15" x14ac:dyDescent="0.35">
      <c r="B29" s="6">
        <f t="shared" si="1"/>
        <v>21</v>
      </c>
      <c r="C29" s="6" t="s">
        <v>276</v>
      </c>
      <c r="D29" s="25" t="s">
        <v>247</v>
      </c>
      <c r="E29" s="26"/>
      <c r="F29" s="26"/>
      <c r="G29" s="26"/>
      <c r="H29" s="26"/>
      <c r="I29" s="27"/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0</v>
      </c>
    </row>
    <row r="30" spans="2:15" x14ac:dyDescent="0.35">
      <c r="B30" s="6">
        <f t="shared" si="1"/>
        <v>22</v>
      </c>
      <c r="C30" s="6" t="s">
        <v>277</v>
      </c>
      <c r="D30" s="25" t="s">
        <v>248</v>
      </c>
      <c r="E30" s="26"/>
      <c r="F30" s="26"/>
      <c r="G30" s="26"/>
      <c r="H30" s="26"/>
      <c r="I30" s="27"/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9">
        <f t="shared" si="0"/>
        <v>0</v>
      </c>
    </row>
    <row r="31" spans="2:15" x14ac:dyDescent="0.35">
      <c r="B31" s="6">
        <f t="shared" si="1"/>
        <v>23</v>
      </c>
      <c r="C31" s="6" t="s">
        <v>278</v>
      </c>
      <c r="D31" s="25" t="s">
        <v>249</v>
      </c>
      <c r="E31" s="26"/>
      <c r="F31" s="26"/>
      <c r="G31" s="26"/>
      <c r="H31" s="26"/>
      <c r="I31" s="27"/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9">
        <f t="shared" si="0"/>
        <v>0</v>
      </c>
    </row>
    <row r="32" spans="2:15" x14ac:dyDescent="0.35">
      <c r="B32" s="6">
        <f t="shared" si="1"/>
        <v>24</v>
      </c>
      <c r="C32" s="6" t="s">
        <v>279</v>
      </c>
      <c r="D32" s="25" t="s">
        <v>250</v>
      </c>
      <c r="E32" s="26"/>
      <c r="F32" s="26"/>
      <c r="G32" s="26"/>
      <c r="H32" s="26"/>
      <c r="I32" s="27"/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9">
        <f t="shared" si="0"/>
        <v>0</v>
      </c>
    </row>
    <row r="33" spans="2:15" x14ac:dyDescent="0.35">
      <c r="B33" s="6">
        <f t="shared" si="1"/>
        <v>25</v>
      </c>
      <c r="C33" s="6" t="s">
        <v>280</v>
      </c>
      <c r="D33" s="25" t="s">
        <v>251</v>
      </c>
      <c r="E33" s="26"/>
      <c r="F33" s="26"/>
      <c r="G33" s="26"/>
      <c r="H33" s="26"/>
      <c r="I33" s="27"/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0</v>
      </c>
    </row>
    <row r="34" spans="2:15" x14ac:dyDescent="0.35">
      <c r="B34" s="6">
        <f t="shared" si="1"/>
        <v>26</v>
      </c>
      <c r="C34" s="6" t="s">
        <v>281</v>
      </c>
      <c r="D34" s="25" t="s">
        <v>252</v>
      </c>
      <c r="E34" s="26"/>
      <c r="F34" s="26"/>
      <c r="G34" s="26"/>
      <c r="H34" s="26"/>
      <c r="I34" s="27"/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0</v>
      </c>
    </row>
    <row r="35" spans="2:15" x14ac:dyDescent="0.35">
      <c r="B35" s="6">
        <f t="shared" si="1"/>
        <v>27</v>
      </c>
      <c r="C35" s="6" t="s">
        <v>282</v>
      </c>
      <c r="D35" s="25" t="s">
        <v>253</v>
      </c>
      <c r="E35" s="26"/>
      <c r="F35" s="26"/>
      <c r="G35" s="26"/>
      <c r="H35" s="26"/>
      <c r="I35" s="27"/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9">
        <f t="shared" si="0"/>
        <v>0</v>
      </c>
    </row>
    <row r="36" spans="2:15" x14ac:dyDescent="0.35">
      <c r="B36" s="6">
        <f t="shared" si="1"/>
        <v>28</v>
      </c>
      <c r="C36" s="6" t="s">
        <v>283</v>
      </c>
      <c r="D36" s="25" t="s">
        <v>254</v>
      </c>
      <c r="E36" s="26"/>
      <c r="F36" s="26"/>
      <c r="G36" s="26"/>
      <c r="H36" s="26"/>
      <c r="I36" s="27"/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9">
        <f t="shared" si="0"/>
        <v>0</v>
      </c>
    </row>
    <row r="37" spans="2:15" x14ac:dyDescent="0.35">
      <c r="B37" s="6">
        <f t="shared" si="1"/>
        <v>29</v>
      </c>
      <c r="C37" s="6" t="s">
        <v>284</v>
      </c>
      <c r="D37" s="25" t="s">
        <v>255</v>
      </c>
      <c r="E37" s="26"/>
      <c r="F37" s="26"/>
      <c r="G37" s="26"/>
      <c r="H37" s="26"/>
      <c r="I37" s="27"/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9">
        <f t="shared" si="0"/>
        <v>0</v>
      </c>
    </row>
    <row r="38" spans="2:15" x14ac:dyDescent="0.35">
      <c r="C38" s="47"/>
      <c r="D38" s="47"/>
      <c r="E38" s="19"/>
      <c r="H38" s="51" t="s">
        <v>17</v>
      </c>
      <c r="I38" s="51"/>
      <c r="J38" s="21">
        <f>COUNTIF(J9:J37,"&gt;=70")</f>
        <v>0</v>
      </c>
      <c r="K38" s="21">
        <f>COUNTIF(K9:K37,"&gt;=70")</f>
        <v>0</v>
      </c>
      <c r="L38" s="21">
        <f>COUNTIF(L9:L37,"&gt;=70")</f>
        <v>0</v>
      </c>
      <c r="M38" s="21">
        <f t="shared" ref="M38" si="2">COUNTIF(M9:M37,"&gt;=70")</f>
        <v>0</v>
      </c>
      <c r="N38" s="21">
        <f>COUNTIF(N9:N37,"&gt;=70")</f>
        <v>0</v>
      </c>
      <c r="O38" s="14">
        <f>COUNTIF(O9:O37,"&gt;=70")</f>
        <v>0</v>
      </c>
    </row>
    <row r="39" spans="2:15" x14ac:dyDescent="0.35">
      <c r="C39" s="47"/>
      <c r="D39" s="47"/>
      <c r="E39" s="23"/>
      <c r="H39" s="52" t="s">
        <v>18</v>
      </c>
      <c r="I39" s="52"/>
      <c r="J39" s="20">
        <f>COUNTIF(J9:J37,"&lt;70")</f>
        <v>29</v>
      </c>
      <c r="K39" s="20">
        <f>COUNTIF(K9:K37,"&lt;70")</f>
        <v>29</v>
      </c>
      <c r="L39" s="20">
        <f>COUNTIF(L9:L37,"&lt;70")</f>
        <v>29</v>
      </c>
      <c r="M39" s="20">
        <f t="shared" ref="M39" si="3">COUNTIF(M9:M37,"&lt;70")</f>
        <v>29</v>
      </c>
      <c r="N39" s="20">
        <f>COUNTIF(N9:N37,"&lt;70")</f>
        <v>29</v>
      </c>
      <c r="O39" s="20">
        <f>COUNTIF(O9:O37,"&lt;70")</f>
        <v>29</v>
      </c>
    </row>
    <row r="40" spans="2:15" x14ac:dyDescent="0.35">
      <c r="C40" s="47"/>
      <c r="D40" s="47"/>
      <c r="E40" s="47"/>
      <c r="H40" s="52" t="s">
        <v>19</v>
      </c>
      <c r="I40" s="52"/>
      <c r="J40" s="20">
        <f>COUNT(J9:J37)</f>
        <v>29</v>
      </c>
      <c r="K40" s="20">
        <f>COUNT(K9:K37)</f>
        <v>29</v>
      </c>
      <c r="L40" s="20">
        <f>COUNT(L9:L37)</f>
        <v>29</v>
      </c>
      <c r="M40" s="20">
        <f t="shared" ref="M40" si="4">COUNT(M9:M37)</f>
        <v>29</v>
      </c>
      <c r="N40" s="20">
        <f>COUNT(N9:N37)</f>
        <v>29</v>
      </c>
      <c r="O40" s="20">
        <f>COUNT(O9:O37)</f>
        <v>29</v>
      </c>
    </row>
    <row r="41" spans="2:15" x14ac:dyDescent="0.35">
      <c r="C41" s="47"/>
      <c r="D41" s="47"/>
      <c r="E41" s="19"/>
      <c r="H41" s="48" t="s">
        <v>14</v>
      </c>
      <c r="I41" s="48"/>
      <c r="J41" s="12">
        <f>J38/J40</f>
        <v>0</v>
      </c>
      <c r="K41" s="13">
        <f t="shared" ref="K41:O41" si="5">K38/K40</f>
        <v>0</v>
      </c>
      <c r="L41" s="13">
        <f t="shared" si="5"/>
        <v>0</v>
      </c>
      <c r="M41" s="13">
        <f t="shared" si="5"/>
        <v>0</v>
      </c>
      <c r="N41" s="13">
        <f t="shared" si="5"/>
        <v>0</v>
      </c>
      <c r="O41" s="13">
        <f t="shared" si="5"/>
        <v>0</v>
      </c>
    </row>
    <row r="42" spans="2:15" x14ac:dyDescent="0.35">
      <c r="C42" s="47"/>
      <c r="D42" s="47"/>
      <c r="E42" s="19"/>
      <c r="H42" s="48" t="s">
        <v>15</v>
      </c>
      <c r="I42" s="48"/>
      <c r="J42" s="12">
        <f>J39/J40</f>
        <v>1</v>
      </c>
      <c r="K42" s="12">
        <f t="shared" ref="K42:O42" si="6">K39/K40</f>
        <v>1</v>
      </c>
      <c r="L42" s="13">
        <f t="shared" si="6"/>
        <v>1</v>
      </c>
      <c r="M42" s="13">
        <f t="shared" si="6"/>
        <v>1</v>
      </c>
      <c r="N42" s="13">
        <f t="shared" si="6"/>
        <v>1</v>
      </c>
      <c r="O42" s="13">
        <f t="shared" si="6"/>
        <v>1</v>
      </c>
    </row>
    <row r="43" spans="2:15" x14ac:dyDescent="0.35">
      <c r="C43" s="47"/>
      <c r="D43" s="47"/>
      <c r="E43" s="23"/>
    </row>
    <row r="44" spans="2:15" x14ac:dyDescent="0.35">
      <c r="C44" s="19"/>
      <c r="D44" s="19"/>
      <c r="E44" s="23"/>
    </row>
    <row r="45" spans="2:15" x14ac:dyDescent="0.35">
      <c r="J45" s="49"/>
      <c r="K45" s="49"/>
      <c r="L45" s="49"/>
      <c r="M45" s="49"/>
      <c r="N45" s="49"/>
    </row>
    <row r="46" spans="2:15" x14ac:dyDescent="0.35">
      <c r="J46" s="45" t="s">
        <v>16</v>
      </c>
      <c r="K46" s="45"/>
      <c r="L46" s="45"/>
      <c r="M46" s="45"/>
      <c r="N46" s="45"/>
    </row>
  </sheetData>
  <mergeCells count="20">
    <mergeCell ref="B2:N2"/>
    <mergeCell ref="C3:N3"/>
    <mergeCell ref="D4:G4"/>
    <mergeCell ref="D6:G6"/>
    <mergeCell ref="I6:J6"/>
    <mergeCell ref="J46:N46"/>
    <mergeCell ref="M4:N4"/>
    <mergeCell ref="C41:D41"/>
    <mergeCell ref="H41:I41"/>
    <mergeCell ref="C42:D42"/>
    <mergeCell ref="H42:I42"/>
    <mergeCell ref="C43:D43"/>
    <mergeCell ref="J45:N45"/>
    <mergeCell ref="D8:I8"/>
    <mergeCell ref="C38:D38"/>
    <mergeCell ref="H38:I38"/>
    <mergeCell ref="C39:D39"/>
    <mergeCell ref="H39:I39"/>
    <mergeCell ref="C40:E40"/>
    <mergeCell ref="H40:I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2FA8-4197-4C6D-8397-BFB887F95E2C}">
  <dimension ref="B2:Q46"/>
  <sheetViews>
    <sheetView topLeftCell="A28" workbookViewId="0">
      <selection activeCell="U16" sqref="U16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3" width="5.7265625" customWidth="1"/>
    <col min="14" max="14" width="6.26953125" bestFit="1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2"/>
      <c r="Q2" s="2"/>
    </row>
    <row r="3" spans="2:17" x14ac:dyDescent="0.3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19"/>
      <c r="Q3" s="19"/>
    </row>
    <row r="4" spans="2:17" x14ac:dyDescent="0.35">
      <c r="C4" t="s">
        <v>0</v>
      </c>
      <c r="D4" s="55" t="s">
        <v>149</v>
      </c>
      <c r="E4" s="55"/>
      <c r="F4" s="55"/>
      <c r="G4" s="55"/>
      <c r="I4" t="s">
        <v>1</v>
      </c>
      <c r="J4" s="24" t="s">
        <v>147</v>
      </c>
      <c r="L4" t="s">
        <v>2</v>
      </c>
      <c r="M4" s="57" t="str">
        <f>FundamentosProgramacion!$M$4</f>
        <v>25/SEP/2025</v>
      </c>
      <c r="N4" s="57"/>
      <c r="P4" s="37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6" t="str">
        <f>FundamentosProgramacion!$D$6</f>
        <v>AGOSTO - DICIEMBRE 2025</v>
      </c>
      <c r="E6" s="56"/>
      <c r="F6" s="56"/>
      <c r="G6" s="56"/>
      <c r="I6" s="47" t="s">
        <v>20</v>
      </c>
      <c r="J6" s="47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22" t="s">
        <v>107</v>
      </c>
      <c r="P8" s="8" t="s">
        <v>21</v>
      </c>
    </row>
    <row r="9" spans="2:17" x14ac:dyDescent="0.35">
      <c r="B9" s="6">
        <v>1</v>
      </c>
      <c r="C9" s="6" t="s">
        <v>174</v>
      </c>
      <c r="D9" s="25" t="s">
        <v>175</v>
      </c>
      <c r="E9" s="26"/>
      <c r="F9" s="26"/>
      <c r="G9" s="26"/>
      <c r="H9" s="26"/>
      <c r="I9" s="27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9">
        <f>TRUNC(SUM(J9:O9)/6)</f>
        <v>0</v>
      </c>
    </row>
    <row r="10" spans="2:17" x14ac:dyDescent="0.35">
      <c r="B10" s="6">
        <f>B9+1</f>
        <v>2</v>
      </c>
      <c r="C10" s="6" t="s">
        <v>201</v>
      </c>
      <c r="D10" s="25" t="s">
        <v>176</v>
      </c>
      <c r="E10" s="26"/>
      <c r="F10" s="26"/>
      <c r="G10" s="26"/>
      <c r="H10" s="26"/>
      <c r="I10" s="27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9">
        <f t="shared" ref="P10:P37" si="0">TRUNC(SUM(J10:O10)/6)</f>
        <v>0</v>
      </c>
    </row>
    <row r="11" spans="2:17" x14ac:dyDescent="0.35">
      <c r="B11" s="6">
        <f t="shared" ref="B11:B37" si="1">B10+1</f>
        <v>3</v>
      </c>
      <c r="C11" s="6" t="s">
        <v>202</v>
      </c>
      <c r="D11" s="25" t="s">
        <v>177</v>
      </c>
      <c r="E11" s="26"/>
      <c r="F11" s="26"/>
      <c r="G11" s="26"/>
      <c r="H11" s="26"/>
      <c r="I11" s="27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9">
        <f t="shared" si="0"/>
        <v>0</v>
      </c>
    </row>
    <row r="12" spans="2:17" x14ac:dyDescent="0.35">
      <c r="B12" s="6">
        <f t="shared" si="1"/>
        <v>4</v>
      </c>
      <c r="C12" s="6" t="s">
        <v>203</v>
      </c>
      <c r="D12" s="25" t="s">
        <v>178</v>
      </c>
      <c r="E12" s="26"/>
      <c r="F12" s="26"/>
      <c r="G12" s="26"/>
      <c r="H12" s="26"/>
      <c r="I12" s="27"/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9">
        <f t="shared" si="0"/>
        <v>0</v>
      </c>
    </row>
    <row r="13" spans="2:17" x14ac:dyDescent="0.35">
      <c r="B13" s="6">
        <f t="shared" si="1"/>
        <v>5</v>
      </c>
      <c r="C13" s="6" t="s">
        <v>204</v>
      </c>
      <c r="D13" s="25" t="s">
        <v>179</v>
      </c>
      <c r="E13" s="26"/>
      <c r="F13" s="26"/>
      <c r="G13" s="26"/>
      <c r="H13" s="26"/>
      <c r="I13" s="27"/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9">
        <f t="shared" si="0"/>
        <v>0</v>
      </c>
    </row>
    <row r="14" spans="2:17" x14ac:dyDescent="0.35">
      <c r="B14" s="6">
        <f t="shared" si="1"/>
        <v>6</v>
      </c>
      <c r="C14" s="6" t="s">
        <v>205</v>
      </c>
      <c r="D14" s="25" t="s">
        <v>180</v>
      </c>
      <c r="E14" s="26"/>
      <c r="F14" s="26"/>
      <c r="G14" s="26"/>
      <c r="H14" s="26"/>
      <c r="I14" s="27"/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9">
        <f t="shared" si="0"/>
        <v>0</v>
      </c>
    </row>
    <row r="15" spans="2:17" x14ac:dyDescent="0.35">
      <c r="B15" s="6">
        <f t="shared" si="1"/>
        <v>7</v>
      </c>
      <c r="C15" s="6" t="s">
        <v>206</v>
      </c>
      <c r="D15" s="25" t="s">
        <v>181</v>
      </c>
      <c r="E15" s="26"/>
      <c r="F15" s="26"/>
      <c r="G15" s="26"/>
      <c r="H15" s="26"/>
      <c r="I15" s="27"/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9">
        <f t="shared" si="0"/>
        <v>0</v>
      </c>
    </row>
    <row r="16" spans="2:17" x14ac:dyDescent="0.35">
      <c r="B16" s="6">
        <f t="shared" si="1"/>
        <v>8</v>
      </c>
      <c r="C16" s="6" t="s">
        <v>207</v>
      </c>
      <c r="D16" s="25" t="s">
        <v>25</v>
      </c>
      <c r="E16" s="26"/>
      <c r="F16" s="26"/>
      <c r="G16" s="26"/>
      <c r="H16" s="26"/>
      <c r="I16" s="27"/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9">
        <f t="shared" si="0"/>
        <v>0</v>
      </c>
    </row>
    <row r="17" spans="2:16" x14ac:dyDescent="0.35">
      <c r="B17" s="6">
        <f t="shared" si="1"/>
        <v>9</v>
      </c>
      <c r="C17" s="6" t="s">
        <v>208</v>
      </c>
      <c r="D17" s="25" t="s">
        <v>182</v>
      </c>
      <c r="E17" s="26"/>
      <c r="F17" s="26"/>
      <c r="G17" s="26"/>
      <c r="H17" s="26"/>
      <c r="I17" s="27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9">
        <f t="shared" si="0"/>
        <v>0</v>
      </c>
    </row>
    <row r="18" spans="2:16" x14ac:dyDescent="0.35">
      <c r="B18" s="6">
        <f t="shared" si="1"/>
        <v>10</v>
      </c>
      <c r="C18" s="6" t="s">
        <v>209</v>
      </c>
      <c r="D18" s="25" t="s">
        <v>183</v>
      </c>
      <c r="E18" s="26"/>
      <c r="F18" s="26"/>
      <c r="G18" s="26"/>
      <c r="H18" s="26"/>
      <c r="I18" s="27"/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9">
        <f t="shared" ref="P18:P23" si="2">TRUNC(SUM(J18:O18)/6)</f>
        <v>0</v>
      </c>
    </row>
    <row r="19" spans="2:16" x14ac:dyDescent="0.35">
      <c r="B19" s="6">
        <f t="shared" si="1"/>
        <v>11</v>
      </c>
      <c r="C19" s="6" t="s">
        <v>210</v>
      </c>
      <c r="D19" s="25" t="s">
        <v>184</v>
      </c>
      <c r="E19" s="26"/>
      <c r="F19" s="26"/>
      <c r="G19" s="26"/>
      <c r="H19" s="26"/>
      <c r="I19" s="27"/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9">
        <f t="shared" si="2"/>
        <v>0</v>
      </c>
    </row>
    <row r="20" spans="2:16" x14ac:dyDescent="0.35">
      <c r="B20" s="6">
        <f t="shared" si="1"/>
        <v>12</v>
      </c>
      <c r="C20" s="6" t="s">
        <v>211</v>
      </c>
      <c r="D20" s="25" t="s">
        <v>185</v>
      </c>
      <c r="E20" s="26"/>
      <c r="F20" s="26"/>
      <c r="G20" s="26"/>
      <c r="H20" s="26"/>
      <c r="I20" s="27"/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9">
        <f t="shared" si="2"/>
        <v>0</v>
      </c>
    </row>
    <row r="21" spans="2:16" x14ac:dyDescent="0.35">
      <c r="B21" s="6">
        <f t="shared" si="1"/>
        <v>13</v>
      </c>
      <c r="C21" s="6" t="s">
        <v>212</v>
      </c>
      <c r="D21" s="25" t="s">
        <v>186</v>
      </c>
      <c r="E21" s="26"/>
      <c r="F21" s="26"/>
      <c r="G21" s="26"/>
      <c r="H21" s="26"/>
      <c r="I21" s="27"/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9">
        <f t="shared" si="2"/>
        <v>0</v>
      </c>
    </row>
    <row r="22" spans="2:16" x14ac:dyDescent="0.35">
      <c r="B22" s="6">
        <f t="shared" si="1"/>
        <v>14</v>
      </c>
      <c r="C22" s="6" t="s">
        <v>213</v>
      </c>
      <c r="D22" s="25" t="s">
        <v>187</v>
      </c>
      <c r="E22" s="26"/>
      <c r="F22" s="26"/>
      <c r="G22" s="26"/>
      <c r="H22" s="26"/>
      <c r="I22" s="27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9">
        <f t="shared" si="2"/>
        <v>0</v>
      </c>
    </row>
    <row r="23" spans="2:16" x14ac:dyDescent="0.35">
      <c r="B23" s="6">
        <f t="shared" si="1"/>
        <v>15</v>
      </c>
      <c r="C23" s="6" t="s">
        <v>214</v>
      </c>
      <c r="D23" s="25" t="s">
        <v>188</v>
      </c>
      <c r="E23" s="26"/>
      <c r="F23" s="26"/>
      <c r="G23" s="26"/>
      <c r="H23" s="26"/>
      <c r="I23" s="27"/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9">
        <f t="shared" si="2"/>
        <v>0</v>
      </c>
    </row>
    <row r="24" spans="2:16" x14ac:dyDescent="0.35">
      <c r="B24" s="6">
        <f t="shared" si="1"/>
        <v>16</v>
      </c>
      <c r="C24" s="6" t="s">
        <v>215</v>
      </c>
      <c r="D24" s="25" t="s">
        <v>189</v>
      </c>
      <c r="E24" s="26"/>
      <c r="F24" s="26"/>
      <c r="G24" s="26"/>
      <c r="H24" s="26"/>
      <c r="I24" s="27"/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9">
        <f t="shared" si="0"/>
        <v>0</v>
      </c>
    </row>
    <row r="25" spans="2:16" x14ac:dyDescent="0.35">
      <c r="B25" s="6">
        <f t="shared" si="1"/>
        <v>17</v>
      </c>
      <c r="C25" s="6" t="s">
        <v>216</v>
      </c>
      <c r="D25" s="25" t="s">
        <v>190</v>
      </c>
      <c r="E25" s="26"/>
      <c r="F25" s="26"/>
      <c r="G25" s="26"/>
      <c r="H25" s="26"/>
      <c r="I25" s="27"/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9">
        <f t="shared" si="0"/>
        <v>0</v>
      </c>
    </row>
    <row r="26" spans="2:16" x14ac:dyDescent="0.35">
      <c r="B26" s="6">
        <f t="shared" si="1"/>
        <v>18</v>
      </c>
      <c r="C26" s="6" t="s">
        <v>217</v>
      </c>
      <c r="D26" s="25" t="s">
        <v>191</v>
      </c>
      <c r="E26" s="26"/>
      <c r="F26" s="26"/>
      <c r="G26" s="26"/>
      <c r="H26" s="26"/>
      <c r="I26" s="27"/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9">
        <f t="shared" si="0"/>
        <v>0</v>
      </c>
    </row>
    <row r="27" spans="2:16" x14ac:dyDescent="0.35">
      <c r="B27" s="6">
        <f t="shared" si="1"/>
        <v>19</v>
      </c>
      <c r="C27" s="6" t="s">
        <v>218</v>
      </c>
      <c r="D27" s="25" t="s">
        <v>192</v>
      </c>
      <c r="E27" s="26"/>
      <c r="F27" s="26"/>
      <c r="G27" s="26"/>
      <c r="H27" s="26"/>
      <c r="I27" s="27"/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9">
        <f t="shared" si="0"/>
        <v>0</v>
      </c>
    </row>
    <row r="28" spans="2:16" x14ac:dyDescent="0.35">
      <c r="B28" s="6">
        <f t="shared" si="1"/>
        <v>20</v>
      </c>
      <c r="C28" s="6" t="s">
        <v>134</v>
      </c>
      <c r="D28" s="25" t="s">
        <v>118</v>
      </c>
      <c r="E28" s="26"/>
      <c r="F28" s="26"/>
      <c r="G28" s="26"/>
      <c r="H28" s="26"/>
      <c r="I28" s="27"/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9">
        <f t="shared" si="0"/>
        <v>0</v>
      </c>
    </row>
    <row r="29" spans="2:16" x14ac:dyDescent="0.35">
      <c r="B29" s="6">
        <f t="shared" si="1"/>
        <v>21</v>
      </c>
      <c r="C29" s="6" t="s">
        <v>219</v>
      </c>
      <c r="D29" s="25" t="s">
        <v>193</v>
      </c>
      <c r="E29" s="26"/>
      <c r="F29" s="26"/>
      <c r="G29" s="26"/>
      <c r="H29" s="26"/>
      <c r="I29" s="27"/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9">
        <f t="shared" si="0"/>
        <v>0</v>
      </c>
    </row>
    <row r="30" spans="2:16" x14ac:dyDescent="0.35">
      <c r="B30" s="6">
        <f t="shared" si="1"/>
        <v>22</v>
      </c>
      <c r="C30" s="6" t="s">
        <v>220</v>
      </c>
      <c r="D30" s="25" t="s">
        <v>194</v>
      </c>
      <c r="E30" s="26"/>
      <c r="F30" s="26"/>
      <c r="G30" s="26"/>
      <c r="H30" s="26"/>
      <c r="I30" s="27"/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9">
        <f t="shared" si="0"/>
        <v>0</v>
      </c>
    </row>
    <row r="31" spans="2:16" x14ac:dyDescent="0.35">
      <c r="B31" s="6">
        <f t="shared" si="1"/>
        <v>23</v>
      </c>
      <c r="C31" s="6" t="s">
        <v>26</v>
      </c>
      <c r="D31" s="25" t="s">
        <v>123</v>
      </c>
      <c r="E31" s="26"/>
      <c r="F31" s="26"/>
      <c r="G31" s="26"/>
      <c r="H31" s="26"/>
      <c r="I31" s="27"/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9">
        <f t="shared" si="0"/>
        <v>0</v>
      </c>
    </row>
    <row r="32" spans="2:16" x14ac:dyDescent="0.35">
      <c r="B32" s="6">
        <f t="shared" si="1"/>
        <v>24</v>
      </c>
      <c r="C32" s="6" t="s">
        <v>221</v>
      </c>
      <c r="D32" s="25" t="s">
        <v>195</v>
      </c>
      <c r="E32" s="26"/>
      <c r="F32" s="26"/>
      <c r="G32" s="26"/>
      <c r="H32" s="26"/>
      <c r="I32" s="27"/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9">
        <f t="shared" si="0"/>
        <v>0</v>
      </c>
    </row>
    <row r="33" spans="2:16" x14ac:dyDescent="0.35">
      <c r="B33" s="6">
        <f t="shared" si="1"/>
        <v>25</v>
      </c>
      <c r="C33" s="6" t="s">
        <v>222</v>
      </c>
      <c r="D33" s="25" t="s">
        <v>196</v>
      </c>
      <c r="E33" s="26"/>
      <c r="F33" s="26"/>
      <c r="G33" s="26"/>
      <c r="H33" s="26"/>
      <c r="I33" s="27"/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9">
        <f t="shared" si="0"/>
        <v>0</v>
      </c>
    </row>
    <row r="34" spans="2:16" x14ac:dyDescent="0.35">
      <c r="B34" s="6">
        <f t="shared" si="1"/>
        <v>26</v>
      </c>
      <c r="C34" s="6" t="s">
        <v>223</v>
      </c>
      <c r="D34" s="25" t="s">
        <v>197</v>
      </c>
      <c r="E34" s="26"/>
      <c r="F34" s="26"/>
      <c r="G34" s="26"/>
      <c r="H34" s="26"/>
      <c r="I34" s="27"/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9">
        <f t="shared" si="0"/>
        <v>0</v>
      </c>
    </row>
    <row r="35" spans="2:16" x14ac:dyDescent="0.35">
      <c r="B35" s="6">
        <f t="shared" si="1"/>
        <v>27</v>
      </c>
      <c r="C35" s="6" t="s">
        <v>224</v>
      </c>
      <c r="D35" s="25" t="s">
        <v>198</v>
      </c>
      <c r="E35" s="26"/>
      <c r="F35" s="26"/>
      <c r="G35" s="26"/>
      <c r="H35" s="26"/>
      <c r="I35" s="27"/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9">
        <f t="shared" si="0"/>
        <v>0</v>
      </c>
    </row>
    <row r="36" spans="2:16" x14ac:dyDescent="0.35">
      <c r="B36" s="6">
        <f t="shared" si="1"/>
        <v>28</v>
      </c>
      <c r="C36" s="6" t="s">
        <v>225</v>
      </c>
      <c r="D36" s="25" t="s">
        <v>199</v>
      </c>
      <c r="E36" s="26"/>
      <c r="F36" s="26"/>
      <c r="G36" s="26"/>
      <c r="H36" s="26"/>
      <c r="I36" s="27"/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9">
        <f t="shared" si="0"/>
        <v>0</v>
      </c>
    </row>
    <row r="37" spans="2:16" x14ac:dyDescent="0.35">
      <c r="B37" s="6">
        <f t="shared" si="1"/>
        <v>29</v>
      </c>
      <c r="C37" s="6" t="s">
        <v>226</v>
      </c>
      <c r="D37" s="25" t="s">
        <v>200</v>
      </c>
      <c r="E37" s="26"/>
      <c r="F37" s="26"/>
      <c r="G37" s="26"/>
      <c r="H37" s="26"/>
      <c r="I37" s="27"/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9">
        <f t="shared" si="0"/>
        <v>0</v>
      </c>
    </row>
    <row r="38" spans="2:16" x14ac:dyDescent="0.35">
      <c r="C38" s="47"/>
      <c r="D38" s="47"/>
      <c r="E38" s="19"/>
      <c r="H38" s="51" t="s">
        <v>17</v>
      </c>
      <c r="I38" s="51"/>
      <c r="J38" s="21">
        <f>COUNTIF(J9:J37,"&gt;=70")</f>
        <v>0</v>
      </c>
      <c r="K38" s="21">
        <f>COUNTIF(K9:K37,"&gt;=70")</f>
        <v>0</v>
      </c>
      <c r="L38" s="21">
        <f>COUNTIF(L9:L37,"&gt;=70")</f>
        <v>0</v>
      </c>
      <c r="M38" s="21">
        <f t="shared" ref="M38:N38" si="3">COUNTIF(M9:M37,"&gt;=70")</f>
        <v>0</v>
      </c>
      <c r="N38" s="21">
        <f t="shared" si="3"/>
        <v>0</v>
      </c>
      <c r="O38" s="21">
        <f>COUNTIF(O9:O37,"&gt;=70")</f>
        <v>0</v>
      </c>
      <c r="P38" s="14">
        <f>COUNTIF(P9:P37,"&gt;=70")</f>
        <v>0</v>
      </c>
    </row>
    <row r="39" spans="2:16" x14ac:dyDescent="0.35">
      <c r="C39" s="47"/>
      <c r="D39" s="47"/>
      <c r="E39" s="23"/>
      <c r="H39" s="52" t="s">
        <v>18</v>
      </c>
      <c r="I39" s="52"/>
      <c r="J39" s="20">
        <f>COUNTIF(J9:J37,"&lt;70")</f>
        <v>29</v>
      </c>
      <c r="K39" s="20">
        <f>COUNTIF(K9:K37,"&lt;70")</f>
        <v>29</v>
      </c>
      <c r="L39" s="20">
        <f>COUNTIF(L9:L37,"&lt;70")</f>
        <v>29</v>
      </c>
      <c r="M39" s="20">
        <f t="shared" ref="M39:N39" si="4">COUNTIF(M9:M37,"&lt;70")</f>
        <v>29</v>
      </c>
      <c r="N39" s="20">
        <f t="shared" si="4"/>
        <v>29</v>
      </c>
      <c r="O39" s="20">
        <f>COUNTIF(O9:O37,"&lt;70")</f>
        <v>29</v>
      </c>
      <c r="P39" s="20">
        <f>COUNTIF(P9:P37,"&lt;70")</f>
        <v>29</v>
      </c>
    </row>
    <row r="40" spans="2:16" x14ac:dyDescent="0.35">
      <c r="C40" s="47"/>
      <c r="D40" s="47"/>
      <c r="E40" s="47"/>
      <c r="H40" s="52" t="s">
        <v>19</v>
      </c>
      <c r="I40" s="52"/>
      <c r="J40" s="20">
        <f>COUNT(J9:J37)</f>
        <v>29</v>
      </c>
      <c r="K40" s="20">
        <f>COUNT(K9:K37)</f>
        <v>29</v>
      </c>
      <c r="L40" s="20">
        <f>COUNT(L9:L37)</f>
        <v>29</v>
      </c>
      <c r="M40" s="20">
        <f t="shared" ref="M40:N40" si="5">COUNT(M9:M37)</f>
        <v>29</v>
      </c>
      <c r="N40" s="20">
        <f t="shared" si="5"/>
        <v>29</v>
      </c>
      <c r="O40" s="20">
        <f>COUNT(O9:O37)</f>
        <v>29</v>
      </c>
      <c r="P40" s="20">
        <f>COUNT(P9:P37)</f>
        <v>29</v>
      </c>
    </row>
    <row r="41" spans="2:16" x14ac:dyDescent="0.35">
      <c r="C41" s="47"/>
      <c r="D41" s="47"/>
      <c r="E41" s="19"/>
      <c r="H41" s="48" t="s">
        <v>14</v>
      </c>
      <c r="I41" s="48"/>
      <c r="J41" s="12">
        <f>J38/J40</f>
        <v>0</v>
      </c>
      <c r="K41" s="13">
        <f t="shared" ref="K41:P41" si="6">K38/K40</f>
        <v>0</v>
      </c>
      <c r="L41" s="13">
        <f t="shared" si="6"/>
        <v>0</v>
      </c>
      <c r="M41" s="13">
        <f t="shared" si="6"/>
        <v>0</v>
      </c>
      <c r="N41" s="13">
        <f t="shared" si="6"/>
        <v>0</v>
      </c>
      <c r="O41" s="13">
        <f t="shared" si="6"/>
        <v>0</v>
      </c>
      <c r="P41" s="13">
        <f t="shared" si="6"/>
        <v>0</v>
      </c>
    </row>
    <row r="42" spans="2:16" x14ac:dyDescent="0.35">
      <c r="C42" s="47"/>
      <c r="D42" s="47"/>
      <c r="E42" s="19"/>
      <c r="H42" s="48" t="s">
        <v>15</v>
      </c>
      <c r="I42" s="48"/>
      <c r="J42" s="12">
        <f>J39/J40</f>
        <v>1</v>
      </c>
      <c r="K42" s="12">
        <f t="shared" ref="K42:P42" si="7">K39/K40</f>
        <v>1</v>
      </c>
      <c r="L42" s="13">
        <f t="shared" si="7"/>
        <v>1</v>
      </c>
      <c r="M42" s="13">
        <f t="shared" si="7"/>
        <v>1</v>
      </c>
      <c r="N42" s="13">
        <f t="shared" si="7"/>
        <v>1</v>
      </c>
      <c r="O42" s="13">
        <f t="shared" si="7"/>
        <v>1</v>
      </c>
      <c r="P42" s="13">
        <f t="shared" si="7"/>
        <v>1</v>
      </c>
    </row>
    <row r="43" spans="2:16" x14ac:dyDescent="0.35">
      <c r="C43" s="47"/>
      <c r="D43" s="47"/>
      <c r="E43" s="23"/>
    </row>
    <row r="44" spans="2:16" x14ac:dyDescent="0.35">
      <c r="C44" s="19"/>
      <c r="D44" s="19"/>
      <c r="E44" s="23"/>
    </row>
    <row r="45" spans="2:16" x14ac:dyDescent="0.35">
      <c r="J45" s="49"/>
      <c r="K45" s="49"/>
      <c r="L45" s="49"/>
      <c r="M45" s="49"/>
      <c r="N45" s="49"/>
      <c r="O45" s="49"/>
    </row>
    <row r="46" spans="2:16" x14ac:dyDescent="0.35">
      <c r="J46" s="45" t="s">
        <v>16</v>
      </c>
      <c r="K46" s="45"/>
      <c r="L46" s="45"/>
      <c r="M46" s="45"/>
      <c r="N46" s="45"/>
      <c r="O46" s="45"/>
    </row>
  </sheetData>
  <mergeCells count="20">
    <mergeCell ref="B2:O2"/>
    <mergeCell ref="C3:O3"/>
    <mergeCell ref="D4:G4"/>
    <mergeCell ref="D6:G6"/>
    <mergeCell ref="I6:J6"/>
    <mergeCell ref="J46:O46"/>
    <mergeCell ref="M4:N4"/>
    <mergeCell ref="C41:D41"/>
    <mergeCell ref="H41:I41"/>
    <mergeCell ref="C42:D42"/>
    <mergeCell ref="H42:I42"/>
    <mergeCell ref="C43:D43"/>
    <mergeCell ref="J45:O45"/>
    <mergeCell ref="D8:I8"/>
    <mergeCell ref="C38:D38"/>
    <mergeCell ref="H38:I38"/>
    <mergeCell ref="C39:D39"/>
    <mergeCell ref="H39:I39"/>
    <mergeCell ref="C40:E40"/>
    <mergeCell ref="H40:I40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2:O36"/>
  <sheetViews>
    <sheetView zoomScale="84" zoomScaleNormal="84" workbookViewId="0">
      <selection activeCell="E31" sqref="E31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bestFit="1" customWidth="1"/>
    <col min="14" max="14" width="8.7265625" customWidth="1"/>
    <col min="15" max="16" width="5.7265625" customWidth="1"/>
  </cols>
  <sheetData>
    <row r="2" spans="2:15" ht="15.5" x14ac:dyDescent="0.35"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2"/>
      <c r="O2" s="2"/>
    </row>
    <row r="3" spans="2:15" x14ac:dyDescent="0.3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1"/>
      <c r="O3" s="1"/>
    </row>
    <row r="4" spans="2:15" x14ac:dyDescent="0.35">
      <c r="C4" t="s">
        <v>0</v>
      </c>
      <c r="D4" s="55" t="s">
        <v>150</v>
      </c>
      <c r="E4" s="55"/>
      <c r="F4" s="55"/>
      <c r="G4" s="55"/>
      <c r="I4" t="s">
        <v>1</v>
      </c>
      <c r="J4" s="24" t="s">
        <v>151</v>
      </c>
      <c r="L4" t="s">
        <v>2</v>
      </c>
      <c r="M4" s="57" t="str">
        <f>FundamentosProgramacion!$M$4</f>
        <v>25/SEP/2025</v>
      </c>
      <c r="N4" s="57"/>
      <c r="O4" s="36"/>
    </row>
    <row r="5" spans="2:15" ht="6.75" customHeight="1" x14ac:dyDescent="0.35">
      <c r="D5" s="5"/>
      <c r="E5" s="5"/>
      <c r="F5" s="5"/>
      <c r="G5" s="5"/>
    </row>
    <row r="6" spans="2:15" x14ac:dyDescent="0.35">
      <c r="C6" t="s">
        <v>3</v>
      </c>
      <c r="D6" s="56" t="str">
        <f>FundamentosProgramacion!$D$6</f>
        <v>AGOSTO - DICIEMBRE 2025</v>
      </c>
      <c r="E6" s="56"/>
      <c r="F6" s="56"/>
      <c r="G6" s="56"/>
      <c r="I6" s="47" t="s">
        <v>20</v>
      </c>
      <c r="J6" s="47"/>
      <c r="K6" s="15" t="str">
        <f>FundamentosProgramacion!$K$6</f>
        <v>ANA FRANCISCA LULE RANGEL</v>
      </c>
      <c r="L6" s="15"/>
      <c r="M6" s="15"/>
      <c r="N6" s="15"/>
    </row>
    <row r="7" spans="2:15" ht="11.25" customHeight="1" x14ac:dyDescent="0.35"/>
    <row r="8" spans="2:15" x14ac:dyDescent="0.3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4" t="s">
        <v>7</v>
      </c>
      <c r="K8" s="4" t="s">
        <v>10</v>
      </c>
      <c r="L8" s="4" t="s">
        <v>11</v>
      </c>
      <c r="M8" s="4" t="s">
        <v>12</v>
      </c>
      <c r="N8" s="8" t="s">
        <v>21</v>
      </c>
    </row>
    <row r="9" spans="2:15" x14ac:dyDescent="0.35">
      <c r="B9" s="6">
        <v>1</v>
      </c>
      <c r="C9" s="6" t="s">
        <v>73</v>
      </c>
      <c r="D9" s="16" t="s">
        <v>90</v>
      </c>
      <c r="E9" s="17"/>
      <c r="F9" s="17"/>
      <c r="G9" s="17"/>
      <c r="H9" s="17"/>
      <c r="I9" s="18"/>
      <c r="J9" s="22">
        <v>0</v>
      </c>
      <c r="K9" s="4">
        <v>0</v>
      </c>
      <c r="L9" s="4">
        <v>0</v>
      </c>
      <c r="M9" s="4">
        <v>0</v>
      </c>
      <c r="N9" s="9">
        <f t="shared" ref="N9:N14" si="0">TRUNC(SUM(J9:M9)/6)</f>
        <v>0</v>
      </c>
    </row>
    <row r="10" spans="2:15" x14ac:dyDescent="0.35">
      <c r="B10" s="6">
        <f t="shared" ref="B10:B27" si="1">B9+1</f>
        <v>2</v>
      </c>
      <c r="C10" s="6" t="s">
        <v>74</v>
      </c>
      <c r="D10" s="16" t="s">
        <v>91</v>
      </c>
      <c r="E10" s="17"/>
      <c r="F10" s="17"/>
      <c r="G10" s="17"/>
      <c r="H10" s="17"/>
      <c r="I10" s="18"/>
      <c r="J10" s="22">
        <v>0</v>
      </c>
      <c r="K10" s="4">
        <v>0</v>
      </c>
      <c r="L10" s="4">
        <v>0</v>
      </c>
      <c r="M10" s="4">
        <v>0</v>
      </c>
      <c r="N10" s="9">
        <f t="shared" si="0"/>
        <v>0</v>
      </c>
    </row>
    <row r="11" spans="2:15" x14ac:dyDescent="0.35">
      <c r="B11" s="6">
        <f t="shared" si="1"/>
        <v>3</v>
      </c>
      <c r="C11" s="6" t="s">
        <v>75</v>
      </c>
      <c r="D11" s="16" t="s">
        <v>92</v>
      </c>
      <c r="E11" s="17"/>
      <c r="F11" s="17"/>
      <c r="G11" s="17"/>
      <c r="H11" s="17"/>
      <c r="I11" s="18"/>
      <c r="J11" s="22">
        <v>0</v>
      </c>
      <c r="K11" s="4">
        <v>0</v>
      </c>
      <c r="L11" s="4">
        <v>0</v>
      </c>
      <c r="M11" s="4">
        <v>0</v>
      </c>
      <c r="N11" s="9">
        <f t="shared" si="0"/>
        <v>0</v>
      </c>
    </row>
    <row r="12" spans="2:15" x14ac:dyDescent="0.35">
      <c r="B12" s="6">
        <f t="shared" si="1"/>
        <v>4</v>
      </c>
      <c r="C12" s="6" t="s">
        <v>76</v>
      </c>
      <c r="D12" s="16" t="s">
        <v>93</v>
      </c>
      <c r="E12" s="17"/>
      <c r="F12" s="17"/>
      <c r="G12" s="17"/>
      <c r="H12" s="17"/>
      <c r="I12" s="18"/>
      <c r="J12" s="22">
        <v>0</v>
      </c>
      <c r="K12" s="4">
        <v>0</v>
      </c>
      <c r="L12" s="4">
        <v>0</v>
      </c>
      <c r="M12" s="4">
        <v>0</v>
      </c>
      <c r="N12" s="9">
        <f t="shared" si="0"/>
        <v>0</v>
      </c>
    </row>
    <row r="13" spans="2:15" x14ac:dyDescent="0.35">
      <c r="B13" s="6">
        <f t="shared" si="1"/>
        <v>5</v>
      </c>
      <c r="C13" s="6" t="s">
        <v>77</v>
      </c>
      <c r="D13" s="16" t="s">
        <v>94</v>
      </c>
      <c r="E13" s="17"/>
      <c r="F13" s="17"/>
      <c r="G13" s="17"/>
      <c r="H13" s="17"/>
      <c r="I13" s="18"/>
      <c r="J13" s="22">
        <v>0</v>
      </c>
      <c r="K13" s="4">
        <v>0</v>
      </c>
      <c r="L13" s="4">
        <v>0</v>
      </c>
      <c r="M13" s="4">
        <v>0</v>
      </c>
      <c r="N13" s="9">
        <f t="shared" si="0"/>
        <v>0</v>
      </c>
    </row>
    <row r="14" spans="2:15" x14ac:dyDescent="0.35">
      <c r="B14" s="6">
        <f t="shared" si="1"/>
        <v>6</v>
      </c>
      <c r="C14" s="6" t="s">
        <v>78</v>
      </c>
      <c r="D14" s="16" t="s">
        <v>95</v>
      </c>
      <c r="E14" s="17"/>
      <c r="F14" s="17"/>
      <c r="G14" s="17"/>
      <c r="H14" s="17"/>
      <c r="I14" s="18"/>
      <c r="J14" s="22">
        <v>0</v>
      </c>
      <c r="K14" s="4">
        <v>0</v>
      </c>
      <c r="L14" s="4">
        <v>0</v>
      </c>
      <c r="M14" s="4">
        <v>0</v>
      </c>
      <c r="N14" s="9">
        <f t="shared" si="0"/>
        <v>0</v>
      </c>
    </row>
    <row r="15" spans="2:15" x14ac:dyDescent="0.35">
      <c r="B15" s="6">
        <f t="shared" si="1"/>
        <v>7</v>
      </c>
      <c r="C15" s="6" t="s">
        <v>170</v>
      </c>
      <c r="D15" s="25" t="s">
        <v>171</v>
      </c>
      <c r="E15" s="26"/>
      <c r="F15" s="26"/>
      <c r="G15" s="26"/>
      <c r="H15" s="26"/>
      <c r="I15" s="27"/>
      <c r="J15" s="22">
        <v>0</v>
      </c>
      <c r="K15" s="22">
        <v>0</v>
      </c>
      <c r="L15" s="22">
        <v>0</v>
      </c>
      <c r="M15" s="22">
        <v>0</v>
      </c>
      <c r="N15" s="9">
        <f t="shared" ref="N15:N21" si="2">TRUNC(SUM(J15:M15)/6)</f>
        <v>0</v>
      </c>
    </row>
    <row r="16" spans="2:15" x14ac:dyDescent="0.35">
      <c r="B16" s="6">
        <f t="shared" si="1"/>
        <v>8</v>
      </c>
      <c r="C16" s="6" t="s">
        <v>79</v>
      </c>
      <c r="D16" s="16" t="s">
        <v>96</v>
      </c>
      <c r="E16" s="17"/>
      <c r="F16" s="17"/>
      <c r="G16" s="17"/>
      <c r="H16" s="17"/>
      <c r="I16" s="18"/>
      <c r="J16" s="22">
        <v>0</v>
      </c>
      <c r="K16" s="22">
        <v>0</v>
      </c>
      <c r="L16" s="22">
        <v>0</v>
      </c>
      <c r="M16" s="22">
        <v>0</v>
      </c>
      <c r="N16" s="9">
        <f t="shared" si="2"/>
        <v>0</v>
      </c>
    </row>
    <row r="17" spans="2:14" x14ac:dyDescent="0.35">
      <c r="B17" s="6">
        <f t="shared" si="1"/>
        <v>9</v>
      </c>
      <c r="C17" s="6" t="s">
        <v>80</v>
      </c>
      <c r="D17" s="16" t="s">
        <v>97</v>
      </c>
      <c r="E17" s="17"/>
      <c r="F17" s="17"/>
      <c r="G17" s="17"/>
      <c r="H17" s="17"/>
      <c r="I17" s="18"/>
      <c r="J17" s="22">
        <v>0</v>
      </c>
      <c r="K17" s="22">
        <v>0</v>
      </c>
      <c r="L17" s="22">
        <v>0</v>
      </c>
      <c r="M17" s="22">
        <v>0</v>
      </c>
      <c r="N17" s="9">
        <f t="shared" si="2"/>
        <v>0</v>
      </c>
    </row>
    <row r="18" spans="2:14" x14ac:dyDescent="0.35">
      <c r="B18" s="6">
        <f t="shared" si="1"/>
        <v>10</v>
      </c>
      <c r="C18" s="6" t="s">
        <v>81</v>
      </c>
      <c r="D18" s="16" t="s">
        <v>98</v>
      </c>
      <c r="E18" s="17"/>
      <c r="F18" s="17"/>
      <c r="G18" s="17"/>
      <c r="H18" s="17"/>
      <c r="I18" s="18"/>
      <c r="J18" s="22">
        <v>0</v>
      </c>
      <c r="K18" s="22">
        <v>0</v>
      </c>
      <c r="L18" s="22">
        <v>0</v>
      </c>
      <c r="M18" s="22">
        <v>0</v>
      </c>
      <c r="N18" s="9">
        <f t="shared" si="2"/>
        <v>0</v>
      </c>
    </row>
    <row r="19" spans="2:14" x14ac:dyDescent="0.35">
      <c r="B19" s="6">
        <f t="shared" si="1"/>
        <v>11</v>
      </c>
      <c r="C19" s="6" t="s">
        <v>82</v>
      </c>
      <c r="D19" s="16" t="s">
        <v>99</v>
      </c>
      <c r="E19" s="17"/>
      <c r="F19" s="17"/>
      <c r="G19" s="17"/>
      <c r="H19" s="17"/>
      <c r="I19" s="18"/>
      <c r="J19" s="22">
        <v>0</v>
      </c>
      <c r="K19" s="22">
        <v>0</v>
      </c>
      <c r="L19" s="22">
        <v>0</v>
      </c>
      <c r="M19" s="22">
        <v>0</v>
      </c>
      <c r="N19" s="9">
        <f t="shared" si="2"/>
        <v>0</v>
      </c>
    </row>
    <row r="20" spans="2:14" x14ac:dyDescent="0.35">
      <c r="B20" s="6">
        <f t="shared" si="1"/>
        <v>12</v>
      </c>
      <c r="C20" s="6" t="s">
        <v>83</v>
      </c>
      <c r="D20" s="16" t="s">
        <v>100</v>
      </c>
      <c r="E20" s="17"/>
      <c r="F20" s="17"/>
      <c r="G20" s="17"/>
      <c r="H20" s="17"/>
      <c r="I20" s="18"/>
      <c r="J20" s="22">
        <v>0</v>
      </c>
      <c r="K20" s="22">
        <v>0</v>
      </c>
      <c r="L20" s="22">
        <v>0</v>
      </c>
      <c r="M20" s="22">
        <v>0</v>
      </c>
      <c r="N20" s="9">
        <f t="shared" si="2"/>
        <v>0</v>
      </c>
    </row>
    <row r="21" spans="2:14" x14ac:dyDescent="0.35">
      <c r="B21" s="6">
        <f t="shared" si="1"/>
        <v>13</v>
      </c>
      <c r="C21" s="6" t="s">
        <v>84</v>
      </c>
      <c r="D21" s="16" t="s">
        <v>101</v>
      </c>
      <c r="E21" s="17"/>
      <c r="F21" s="17"/>
      <c r="G21" s="17"/>
      <c r="H21" s="17"/>
      <c r="I21" s="18"/>
      <c r="J21" s="22">
        <v>0</v>
      </c>
      <c r="K21" s="22">
        <v>0</v>
      </c>
      <c r="L21" s="22">
        <v>0</v>
      </c>
      <c r="M21" s="22">
        <v>0</v>
      </c>
      <c r="N21" s="9">
        <f t="shared" si="2"/>
        <v>0</v>
      </c>
    </row>
    <row r="22" spans="2:14" x14ac:dyDescent="0.35">
      <c r="B22" s="6">
        <f t="shared" si="1"/>
        <v>14</v>
      </c>
      <c r="C22" s="6" t="s">
        <v>85</v>
      </c>
      <c r="D22" s="16" t="s">
        <v>102</v>
      </c>
      <c r="E22" s="17"/>
      <c r="F22" s="17"/>
      <c r="G22" s="17"/>
      <c r="H22" s="17"/>
      <c r="I22" s="18"/>
      <c r="J22" s="22">
        <v>0</v>
      </c>
      <c r="K22" s="4">
        <v>0</v>
      </c>
      <c r="L22" s="4">
        <v>0</v>
      </c>
      <c r="M22" s="4">
        <v>0</v>
      </c>
      <c r="N22" s="9">
        <f t="shared" ref="N22:N27" si="3">TRUNC(SUM(J22:M22)/6)</f>
        <v>0</v>
      </c>
    </row>
    <row r="23" spans="2:14" x14ac:dyDescent="0.35">
      <c r="B23" s="6">
        <f t="shared" si="1"/>
        <v>15</v>
      </c>
      <c r="C23" s="6" t="s">
        <v>86</v>
      </c>
      <c r="D23" s="16" t="s">
        <v>103</v>
      </c>
      <c r="E23" s="17"/>
      <c r="F23" s="17"/>
      <c r="G23" s="17"/>
      <c r="H23" s="17"/>
      <c r="I23" s="18"/>
      <c r="J23" s="22">
        <v>0</v>
      </c>
      <c r="K23" s="4">
        <v>0</v>
      </c>
      <c r="L23" s="4">
        <v>0</v>
      </c>
      <c r="M23" s="4">
        <v>0</v>
      </c>
      <c r="N23" s="9">
        <f t="shared" si="3"/>
        <v>0</v>
      </c>
    </row>
    <row r="24" spans="2:14" x14ac:dyDescent="0.35">
      <c r="B24" s="6">
        <f t="shared" si="1"/>
        <v>16</v>
      </c>
      <c r="C24" s="6" t="s">
        <v>87</v>
      </c>
      <c r="D24" s="16" t="s">
        <v>104</v>
      </c>
      <c r="E24" s="17"/>
      <c r="F24" s="17"/>
      <c r="G24" s="17"/>
      <c r="H24" s="17"/>
      <c r="I24" s="18"/>
      <c r="J24" s="22">
        <v>0</v>
      </c>
      <c r="K24" s="4">
        <v>0</v>
      </c>
      <c r="L24" s="4">
        <v>0</v>
      </c>
      <c r="M24" s="4">
        <v>0</v>
      </c>
      <c r="N24" s="9">
        <f t="shared" si="3"/>
        <v>0</v>
      </c>
    </row>
    <row r="25" spans="2:14" x14ac:dyDescent="0.35">
      <c r="B25" s="6">
        <f t="shared" si="1"/>
        <v>17</v>
      </c>
      <c r="C25" s="6" t="s">
        <v>88</v>
      </c>
      <c r="D25" s="16" t="s">
        <v>105</v>
      </c>
      <c r="E25" s="17"/>
      <c r="F25" s="17"/>
      <c r="G25" s="17"/>
      <c r="H25" s="17"/>
      <c r="I25" s="18"/>
      <c r="J25" s="22">
        <v>0</v>
      </c>
      <c r="K25" s="4">
        <v>0</v>
      </c>
      <c r="L25" s="4">
        <v>0</v>
      </c>
      <c r="M25" s="4">
        <v>0</v>
      </c>
      <c r="N25" s="9">
        <f t="shared" si="3"/>
        <v>0</v>
      </c>
    </row>
    <row r="26" spans="2:14" x14ac:dyDescent="0.35">
      <c r="B26" s="6">
        <f t="shared" si="1"/>
        <v>18</v>
      </c>
      <c r="C26" s="6" t="s">
        <v>89</v>
      </c>
      <c r="D26" s="16" t="s">
        <v>106</v>
      </c>
      <c r="E26" s="17"/>
      <c r="F26" s="17"/>
      <c r="G26" s="17"/>
      <c r="H26" s="17"/>
      <c r="I26" s="18"/>
      <c r="J26" s="22">
        <v>0</v>
      </c>
      <c r="K26" s="4">
        <v>0</v>
      </c>
      <c r="L26" s="4">
        <v>0</v>
      </c>
      <c r="M26" s="4">
        <v>0</v>
      </c>
      <c r="N26" s="9">
        <f t="shared" si="3"/>
        <v>0</v>
      </c>
    </row>
    <row r="27" spans="2:14" x14ac:dyDescent="0.35">
      <c r="B27" s="6">
        <f t="shared" si="1"/>
        <v>19</v>
      </c>
      <c r="C27" s="43" t="s">
        <v>172</v>
      </c>
      <c r="D27" s="44" t="s">
        <v>173</v>
      </c>
      <c r="E27" s="26"/>
      <c r="F27" s="26"/>
      <c r="G27" s="17"/>
      <c r="H27" s="17"/>
      <c r="I27" s="18"/>
      <c r="J27" s="22">
        <v>0</v>
      </c>
      <c r="K27" s="4">
        <v>0</v>
      </c>
      <c r="L27" s="4">
        <v>0</v>
      </c>
      <c r="M27" s="4">
        <v>0</v>
      </c>
      <c r="N27" s="9">
        <f t="shared" si="3"/>
        <v>0</v>
      </c>
    </row>
    <row r="28" spans="2:14" x14ac:dyDescent="0.35">
      <c r="C28" s="47"/>
      <c r="D28" s="47"/>
      <c r="E28" s="1"/>
      <c r="H28" s="51" t="s">
        <v>17</v>
      </c>
      <c r="I28" s="51"/>
      <c r="J28" s="10">
        <f>COUNTIF(J9:J27,"&gt;=70")</f>
        <v>0</v>
      </c>
      <c r="K28" s="10">
        <f>COUNTIF(K9:K27,"&gt;=70")</f>
        <v>0</v>
      </c>
      <c r="L28" s="10">
        <f>COUNTIF(L9:L27,"&gt;=70")</f>
        <v>0</v>
      </c>
      <c r="M28" s="10">
        <f>COUNTIF(M9:M27,"&gt;=70")</f>
        <v>0</v>
      </c>
      <c r="N28" s="14">
        <f>COUNTIF(N9:N27,"&gt;=70")</f>
        <v>0</v>
      </c>
    </row>
    <row r="29" spans="2:14" x14ac:dyDescent="0.35">
      <c r="C29" s="47"/>
      <c r="D29" s="47"/>
      <c r="E29" s="7"/>
      <c r="H29" s="52" t="s">
        <v>18</v>
      </c>
      <c r="I29" s="52"/>
      <c r="J29" s="11">
        <f>COUNTIF(J9:J27,"&lt;70")</f>
        <v>19</v>
      </c>
      <c r="K29" s="11">
        <f>COUNTIF(K9:K27,"&lt;70")</f>
        <v>19</v>
      </c>
      <c r="L29" s="11">
        <f>COUNTIF(L9:L27,"&lt;70")</f>
        <v>19</v>
      </c>
      <c r="M29" s="11">
        <f>COUNTIF(M9:M27,"&lt;70")</f>
        <v>19</v>
      </c>
      <c r="N29" s="11">
        <f>COUNTIF(N9:N27,"&lt;70")</f>
        <v>19</v>
      </c>
    </row>
    <row r="30" spans="2:14" x14ac:dyDescent="0.35">
      <c r="C30" s="47"/>
      <c r="D30" s="47"/>
      <c r="E30" s="47"/>
      <c r="H30" s="52" t="s">
        <v>19</v>
      </c>
      <c r="I30" s="52"/>
      <c r="J30" s="11">
        <f>COUNT(J9:J27)</f>
        <v>19</v>
      </c>
      <c r="K30" s="11">
        <f>COUNT(K9:K27)</f>
        <v>19</v>
      </c>
      <c r="L30" s="11">
        <f>COUNT(L9:L27)</f>
        <v>19</v>
      </c>
      <c r="M30" s="11">
        <f>COUNT(M9:M27)</f>
        <v>19</v>
      </c>
      <c r="N30" s="11">
        <f>COUNT(N9:N27)</f>
        <v>19</v>
      </c>
    </row>
    <row r="31" spans="2:14" x14ac:dyDescent="0.35">
      <c r="C31" s="47"/>
      <c r="D31" s="47"/>
      <c r="E31" s="1"/>
      <c r="H31" s="48" t="s">
        <v>14</v>
      </c>
      <c r="I31" s="48"/>
      <c r="J31" s="12">
        <f>J28/J30</f>
        <v>0</v>
      </c>
      <c r="K31" s="13">
        <f t="shared" ref="K31:N31" si="4">K28/K30</f>
        <v>0</v>
      </c>
      <c r="L31" s="13">
        <f t="shared" si="4"/>
        <v>0</v>
      </c>
      <c r="M31" s="13">
        <f t="shared" si="4"/>
        <v>0</v>
      </c>
      <c r="N31" s="13">
        <f t="shared" si="4"/>
        <v>0</v>
      </c>
    </row>
    <row r="32" spans="2:14" x14ac:dyDescent="0.35">
      <c r="C32" s="47"/>
      <c r="D32" s="47"/>
      <c r="E32" s="1"/>
      <c r="H32" s="48" t="s">
        <v>15</v>
      </c>
      <c r="I32" s="48"/>
      <c r="J32" s="12">
        <f>J29/J30</f>
        <v>1</v>
      </c>
      <c r="K32" s="12">
        <f t="shared" ref="K32:N32" si="5">K29/K30</f>
        <v>1</v>
      </c>
      <c r="L32" s="13">
        <f t="shared" si="5"/>
        <v>1</v>
      </c>
      <c r="M32" s="13">
        <f t="shared" si="5"/>
        <v>1</v>
      </c>
      <c r="N32" s="13">
        <f t="shared" si="5"/>
        <v>1</v>
      </c>
    </row>
    <row r="33" spans="3:13" x14ac:dyDescent="0.35">
      <c r="C33" s="47"/>
      <c r="D33" s="47"/>
      <c r="E33" s="7"/>
    </row>
    <row r="34" spans="3:13" x14ac:dyDescent="0.35">
      <c r="C34" s="1"/>
      <c r="D34" s="1"/>
      <c r="E34" s="7"/>
    </row>
    <row r="35" spans="3:13" x14ac:dyDescent="0.35">
      <c r="J35" s="49"/>
      <c r="K35" s="49"/>
      <c r="L35" s="49"/>
      <c r="M35" s="49"/>
    </row>
    <row r="36" spans="3:13" x14ac:dyDescent="0.35">
      <c r="J36" s="45" t="s">
        <v>16</v>
      </c>
      <c r="K36" s="45"/>
      <c r="L36" s="45"/>
      <c r="M36" s="45"/>
    </row>
  </sheetData>
  <mergeCells count="20">
    <mergeCell ref="C28:D28"/>
    <mergeCell ref="H28:I28"/>
    <mergeCell ref="D8:I8"/>
    <mergeCell ref="B2:M2"/>
    <mergeCell ref="C3:M3"/>
    <mergeCell ref="D4:G4"/>
    <mergeCell ref="D6:G6"/>
    <mergeCell ref="I6:J6"/>
    <mergeCell ref="M4:N4"/>
    <mergeCell ref="C29:D29"/>
    <mergeCell ref="H29:I29"/>
    <mergeCell ref="C30:E30"/>
    <mergeCell ref="H30:I30"/>
    <mergeCell ref="J35:M35"/>
    <mergeCell ref="J36:M36"/>
    <mergeCell ref="C31:D31"/>
    <mergeCell ref="H31:I31"/>
    <mergeCell ref="C32:D32"/>
    <mergeCell ref="H32:I32"/>
    <mergeCell ref="C33:D3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2:Q36"/>
  <sheetViews>
    <sheetView topLeftCell="A13" zoomScaleNormal="100" workbookViewId="0">
      <selection activeCell="J28" sqref="J28:O3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4" width="6.453125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2"/>
      <c r="Q2" s="2"/>
    </row>
    <row r="3" spans="2:17" x14ac:dyDescent="0.3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1"/>
      <c r="Q3" s="1"/>
    </row>
    <row r="4" spans="2:17" x14ac:dyDescent="0.35">
      <c r="C4" t="s">
        <v>0</v>
      </c>
      <c r="D4" s="55" t="s">
        <v>150</v>
      </c>
      <c r="E4" s="55"/>
      <c r="F4" s="55"/>
      <c r="G4" s="55"/>
      <c r="I4" t="s">
        <v>1</v>
      </c>
      <c r="J4" s="24" t="s">
        <v>148</v>
      </c>
      <c r="L4" t="s">
        <v>2</v>
      </c>
      <c r="M4" s="58" t="str">
        <f>FundamentosProgramacion!$M$4</f>
        <v>25/SEP/2025</v>
      </c>
      <c r="N4" s="58"/>
      <c r="P4" s="37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6" t="str">
        <f>FundamentosProgramacion!$D$6</f>
        <v>AGOSTO - DICIEMBRE 2025</v>
      </c>
      <c r="E6" s="56"/>
      <c r="F6" s="56"/>
      <c r="G6" s="56"/>
      <c r="I6" s="47" t="s">
        <v>20</v>
      </c>
      <c r="J6" s="47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107</v>
      </c>
      <c r="P8" s="8" t="s">
        <v>21</v>
      </c>
    </row>
    <row r="9" spans="2:17" x14ac:dyDescent="0.35">
      <c r="B9" s="6">
        <v>1</v>
      </c>
      <c r="C9" s="6" t="s">
        <v>162</v>
      </c>
      <c r="D9" s="40" t="s">
        <v>163</v>
      </c>
      <c r="E9" s="41"/>
      <c r="F9" s="41"/>
      <c r="G9" s="41"/>
      <c r="H9" s="38"/>
      <c r="I9" s="39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9">
        <f t="shared" ref="P9:P10" si="0">TRUNC(SUM(J9:O9)/6)</f>
        <v>0</v>
      </c>
    </row>
    <row r="10" spans="2:17" x14ac:dyDescent="0.35">
      <c r="B10" s="6">
        <f>+B9+1</f>
        <v>2</v>
      </c>
      <c r="C10" s="6" t="s">
        <v>164</v>
      </c>
      <c r="D10" s="40" t="s">
        <v>165</v>
      </c>
      <c r="E10" s="41"/>
      <c r="F10" s="41"/>
      <c r="G10" s="41"/>
      <c r="H10" s="38"/>
      <c r="I10" s="39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9">
        <f t="shared" si="0"/>
        <v>0</v>
      </c>
    </row>
    <row r="11" spans="2:17" x14ac:dyDescent="0.35">
      <c r="B11" s="6">
        <f t="shared" ref="B11:B13" si="1">+B10+1</f>
        <v>3</v>
      </c>
      <c r="C11" s="6" t="s">
        <v>124</v>
      </c>
      <c r="D11" s="25" t="s">
        <v>108</v>
      </c>
      <c r="E11" s="26"/>
      <c r="F11" s="26"/>
      <c r="G11" s="26"/>
      <c r="H11" s="17"/>
      <c r="I11" s="18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9">
        <f>TRUNC(SUM(J11:O11)/6)</f>
        <v>0</v>
      </c>
    </row>
    <row r="12" spans="2:17" x14ac:dyDescent="0.35">
      <c r="B12" s="6">
        <f t="shared" si="1"/>
        <v>4</v>
      </c>
      <c r="C12" s="6" t="s">
        <v>125</v>
      </c>
      <c r="D12" s="25" t="s">
        <v>109</v>
      </c>
      <c r="E12" s="26"/>
      <c r="F12" s="26"/>
      <c r="G12" s="26"/>
      <c r="H12" s="17"/>
      <c r="I12" s="18"/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9">
        <f>TRUNC(SUM(J12:O12)/6)</f>
        <v>0</v>
      </c>
    </row>
    <row r="13" spans="2:17" x14ac:dyDescent="0.35">
      <c r="B13" s="6">
        <f t="shared" si="1"/>
        <v>5</v>
      </c>
      <c r="C13" s="33" t="s">
        <v>166</v>
      </c>
      <c r="D13" s="5" t="s">
        <v>167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9">
        <f t="shared" ref="P13:P27" si="2">TRUNC(SUM(J13:O13)/6)</f>
        <v>0</v>
      </c>
    </row>
    <row r="14" spans="2:17" x14ac:dyDescent="0.35">
      <c r="B14" s="6">
        <f t="shared" ref="B14:B27" si="3">B13+1</f>
        <v>6</v>
      </c>
      <c r="C14" s="6" t="s">
        <v>126</v>
      </c>
      <c r="D14" s="25" t="s">
        <v>110</v>
      </c>
      <c r="E14" s="26"/>
      <c r="F14" s="26"/>
      <c r="G14" s="26"/>
      <c r="H14" s="17"/>
      <c r="I14" s="18"/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9">
        <f t="shared" si="2"/>
        <v>0</v>
      </c>
    </row>
    <row r="15" spans="2:17" x14ac:dyDescent="0.35">
      <c r="B15" s="6">
        <f t="shared" si="3"/>
        <v>7</v>
      </c>
      <c r="C15" s="6" t="s">
        <v>127</v>
      </c>
      <c r="D15" s="25" t="s">
        <v>111</v>
      </c>
      <c r="E15" s="26"/>
      <c r="F15" s="26"/>
      <c r="G15" s="26"/>
      <c r="H15" s="17"/>
      <c r="I15" s="18"/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9">
        <f t="shared" si="2"/>
        <v>0</v>
      </c>
    </row>
    <row r="16" spans="2:17" x14ac:dyDescent="0.35">
      <c r="B16" s="6">
        <f t="shared" si="3"/>
        <v>8</v>
      </c>
      <c r="C16" s="6" t="s">
        <v>128</v>
      </c>
      <c r="D16" s="25" t="s">
        <v>112</v>
      </c>
      <c r="E16" s="26"/>
      <c r="F16" s="26"/>
      <c r="G16" s="26"/>
      <c r="H16" s="17"/>
      <c r="I16" s="18"/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9">
        <f t="shared" si="2"/>
        <v>0</v>
      </c>
    </row>
    <row r="17" spans="2:16" x14ac:dyDescent="0.35">
      <c r="B17" s="6">
        <f t="shared" si="3"/>
        <v>9</v>
      </c>
      <c r="C17" s="6" t="s">
        <v>129</v>
      </c>
      <c r="D17" s="25" t="s">
        <v>113</v>
      </c>
      <c r="E17" s="26"/>
      <c r="F17" s="26"/>
      <c r="G17" s="26"/>
      <c r="H17" s="17"/>
      <c r="I17" s="18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9">
        <f t="shared" si="2"/>
        <v>0</v>
      </c>
    </row>
    <row r="18" spans="2:16" x14ac:dyDescent="0.35">
      <c r="B18" s="6">
        <f t="shared" si="3"/>
        <v>10</v>
      </c>
      <c r="C18" s="6" t="s">
        <v>130</v>
      </c>
      <c r="D18" s="25" t="s">
        <v>114</v>
      </c>
      <c r="E18" s="26"/>
      <c r="F18" s="26"/>
      <c r="G18" s="26"/>
      <c r="H18" s="17"/>
      <c r="I18" s="18"/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9">
        <f t="shared" si="2"/>
        <v>0</v>
      </c>
    </row>
    <row r="19" spans="2:16" x14ac:dyDescent="0.35">
      <c r="B19" s="6">
        <f t="shared" si="3"/>
        <v>11</v>
      </c>
      <c r="C19" s="6" t="s">
        <v>131</v>
      </c>
      <c r="D19" s="25" t="s">
        <v>115</v>
      </c>
      <c r="H19" s="17"/>
      <c r="I19" s="18"/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9">
        <f t="shared" si="2"/>
        <v>0</v>
      </c>
    </row>
    <row r="20" spans="2:16" x14ac:dyDescent="0.35">
      <c r="B20" s="6">
        <f t="shared" si="3"/>
        <v>12</v>
      </c>
      <c r="C20" s="6" t="s">
        <v>132</v>
      </c>
      <c r="D20" s="25" t="s">
        <v>116</v>
      </c>
      <c r="E20" s="26"/>
      <c r="F20" s="26"/>
      <c r="G20" s="26"/>
      <c r="H20" s="17"/>
      <c r="I20" s="18"/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9">
        <f t="shared" si="2"/>
        <v>0</v>
      </c>
    </row>
    <row r="21" spans="2:16" x14ac:dyDescent="0.35">
      <c r="B21" s="6">
        <f t="shared" si="3"/>
        <v>13</v>
      </c>
      <c r="C21" s="33" t="s">
        <v>168</v>
      </c>
      <c r="D21" s="42" t="s">
        <v>169</v>
      </c>
      <c r="G21" s="26"/>
      <c r="H21" s="17"/>
      <c r="I21" s="18"/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9">
        <f t="shared" si="2"/>
        <v>0</v>
      </c>
    </row>
    <row r="22" spans="2:16" x14ac:dyDescent="0.35">
      <c r="B22" s="6">
        <f t="shared" si="3"/>
        <v>14</v>
      </c>
      <c r="C22" s="6" t="s">
        <v>133</v>
      </c>
      <c r="D22" s="25" t="s">
        <v>117</v>
      </c>
      <c r="E22" s="26"/>
      <c r="F22" s="26"/>
      <c r="G22" s="26"/>
      <c r="H22" s="17"/>
      <c r="I22" s="18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9">
        <f t="shared" si="2"/>
        <v>0</v>
      </c>
    </row>
    <row r="23" spans="2:16" x14ac:dyDescent="0.35">
      <c r="B23" s="6">
        <f t="shared" si="3"/>
        <v>15</v>
      </c>
      <c r="C23" s="33" t="s">
        <v>59</v>
      </c>
      <c r="D23" s="42" t="s">
        <v>60</v>
      </c>
      <c r="E23" s="26"/>
      <c r="F23" s="26"/>
      <c r="G23" s="26"/>
      <c r="H23" s="17"/>
      <c r="I23" s="18"/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9">
        <f t="shared" si="2"/>
        <v>0</v>
      </c>
    </row>
    <row r="24" spans="2:16" x14ac:dyDescent="0.35">
      <c r="B24" s="6">
        <f t="shared" si="3"/>
        <v>16</v>
      </c>
      <c r="C24" s="6" t="s">
        <v>135</v>
      </c>
      <c r="D24" s="25" t="s">
        <v>119</v>
      </c>
      <c r="E24" s="26"/>
      <c r="F24" s="26"/>
      <c r="G24" s="26"/>
      <c r="H24" s="17"/>
      <c r="I24" s="18"/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9">
        <f t="shared" si="2"/>
        <v>0</v>
      </c>
    </row>
    <row r="25" spans="2:16" x14ac:dyDescent="0.35">
      <c r="B25" s="6">
        <f t="shared" si="3"/>
        <v>17</v>
      </c>
      <c r="C25" s="6" t="s">
        <v>136</v>
      </c>
      <c r="D25" s="25" t="s">
        <v>120</v>
      </c>
      <c r="E25" s="26"/>
      <c r="F25" s="26"/>
      <c r="G25" s="26"/>
      <c r="H25" s="17"/>
      <c r="I25" s="18"/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9">
        <f t="shared" si="2"/>
        <v>0</v>
      </c>
    </row>
    <row r="26" spans="2:16" x14ac:dyDescent="0.35">
      <c r="B26" s="6">
        <f t="shared" si="3"/>
        <v>18</v>
      </c>
      <c r="C26" s="6" t="s">
        <v>137</v>
      </c>
      <c r="D26" s="25" t="s">
        <v>121</v>
      </c>
      <c r="E26" s="26"/>
      <c r="F26" s="26"/>
      <c r="G26" s="26"/>
      <c r="H26" s="17"/>
      <c r="I26" s="18"/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9">
        <f t="shared" si="2"/>
        <v>0</v>
      </c>
    </row>
    <row r="27" spans="2:16" x14ac:dyDescent="0.35">
      <c r="B27" s="6">
        <f t="shared" si="3"/>
        <v>19</v>
      </c>
      <c r="C27" s="6" t="s">
        <v>138</v>
      </c>
      <c r="D27" s="16" t="s">
        <v>122</v>
      </c>
      <c r="E27" s="26"/>
      <c r="F27" s="26"/>
      <c r="G27" s="26"/>
      <c r="H27" s="17"/>
      <c r="I27" s="18"/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9">
        <f t="shared" si="2"/>
        <v>0</v>
      </c>
    </row>
    <row r="28" spans="2:16" x14ac:dyDescent="0.35">
      <c r="C28" s="47"/>
      <c r="D28" s="47"/>
      <c r="E28" s="1"/>
      <c r="H28" s="51" t="s">
        <v>17</v>
      </c>
      <c r="I28" s="51"/>
      <c r="J28" s="10">
        <f t="shared" ref="J28:P28" si="4">COUNTIF(J11:J27,"&gt;=70")</f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4">
        <f t="shared" si="4"/>
        <v>0</v>
      </c>
    </row>
    <row r="29" spans="2:16" x14ac:dyDescent="0.35">
      <c r="C29" s="47"/>
      <c r="D29" s="47"/>
      <c r="E29" s="7"/>
      <c r="H29" s="52" t="s">
        <v>18</v>
      </c>
      <c r="I29" s="52"/>
      <c r="J29" s="11">
        <f t="shared" ref="J29:P29" si="5">COUNTIF(J11:J27,"&lt;70")</f>
        <v>17</v>
      </c>
      <c r="K29" s="11">
        <f t="shared" si="5"/>
        <v>17</v>
      </c>
      <c r="L29" s="11">
        <f t="shared" si="5"/>
        <v>17</v>
      </c>
      <c r="M29" s="11">
        <f t="shared" si="5"/>
        <v>17</v>
      </c>
      <c r="N29" s="11">
        <f t="shared" si="5"/>
        <v>17</v>
      </c>
      <c r="O29" s="11">
        <f t="shared" si="5"/>
        <v>17</v>
      </c>
      <c r="P29" s="11">
        <f t="shared" si="5"/>
        <v>17</v>
      </c>
    </row>
    <row r="30" spans="2:16" x14ac:dyDescent="0.35">
      <c r="C30" s="47"/>
      <c r="D30" s="47"/>
      <c r="E30" s="47"/>
      <c r="H30" s="52" t="s">
        <v>19</v>
      </c>
      <c r="I30" s="52"/>
      <c r="J30" s="11">
        <f t="shared" ref="J30:P30" si="6">COUNT(J11:J27)</f>
        <v>17</v>
      </c>
      <c r="K30" s="11">
        <f t="shared" si="6"/>
        <v>17</v>
      </c>
      <c r="L30" s="11">
        <f t="shared" si="6"/>
        <v>17</v>
      </c>
      <c r="M30" s="11">
        <f t="shared" si="6"/>
        <v>17</v>
      </c>
      <c r="N30" s="11">
        <f t="shared" si="6"/>
        <v>17</v>
      </c>
      <c r="O30" s="11">
        <f t="shared" si="6"/>
        <v>17</v>
      </c>
      <c r="P30" s="11">
        <f t="shared" si="6"/>
        <v>17</v>
      </c>
    </row>
    <row r="31" spans="2:16" x14ac:dyDescent="0.35">
      <c r="C31" s="47"/>
      <c r="D31" s="47"/>
      <c r="E31" s="1"/>
      <c r="H31" s="48" t="s">
        <v>14</v>
      </c>
      <c r="I31" s="48"/>
      <c r="J31" s="12">
        <f>J28/J30</f>
        <v>0</v>
      </c>
      <c r="K31" s="13">
        <f t="shared" ref="K31:P31" si="7">K28/K30</f>
        <v>0</v>
      </c>
      <c r="L31" s="13">
        <f t="shared" si="7"/>
        <v>0</v>
      </c>
      <c r="M31" s="13">
        <f t="shared" si="7"/>
        <v>0</v>
      </c>
      <c r="N31" s="13">
        <f t="shared" ref="N31" si="8">N28/N30</f>
        <v>0</v>
      </c>
      <c r="O31" s="13">
        <f t="shared" si="7"/>
        <v>0</v>
      </c>
      <c r="P31" s="13">
        <f t="shared" si="7"/>
        <v>0</v>
      </c>
    </row>
    <row r="32" spans="2:16" x14ac:dyDescent="0.35">
      <c r="C32" s="47"/>
      <c r="D32" s="47"/>
      <c r="E32" s="1"/>
      <c r="H32" s="48" t="s">
        <v>15</v>
      </c>
      <c r="I32" s="48"/>
      <c r="J32" s="12">
        <f>J29/J30</f>
        <v>1</v>
      </c>
      <c r="K32" s="12">
        <f t="shared" ref="K32:P32" si="9">K29/K30</f>
        <v>1</v>
      </c>
      <c r="L32" s="13">
        <f t="shared" si="9"/>
        <v>1</v>
      </c>
      <c r="M32" s="13">
        <f t="shared" si="9"/>
        <v>1</v>
      </c>
      <c r="N32" s="13">
        <f t="shared" ref="N32" si="10">N29/N30</f>
        <v>1</v>
      </c>
      <c r="O32" s="13">
        <f t="shared" si="9"/>
        <v>1</v>
      </c>
      <c r="P32" s="13">
        <f t="shared" si="9"/>
        <v>1</v>
      </c>
    </row>
    <row r="33" spans="3:15" x14ac:dyDescent="0.35">
      <c r="C33" s="47"/>
      <c r="D33" s="47"/>
      <c r="E33" s="7"/>
    </row>
    <row r="34" spans="3:15" x14ac:dyDescent="0.35">
      <c r="C34" s="1"/>
      <c r="D34" s="1"/>
      <c r="E34" s="7"/>
    </row>
    <row r="35" spans="3:15" x14ac:dyDescent="0.35">
      <c r="J35" s="49"/>
      <c r="K35" s="49"/>
      <c r="L35" s="49"/>
      <c r="M35" s="49"/>
      <c r="N35" s="49"/>
      <c r="O35" s="49"/>
    </row>
    <row r="36" spans="3:15" x14ac:dyDescent="0.35">
      <c r="J36" s="45" t="s">
        <v>16</v>
      </c>
      <c r="K36" s="45"/>
      <c r="L36" s="45"/>
      <c r="M36" s="45"/>
      <c r="N36" s="45"/>
      <c r="O36" s="45"/>
    </row>
  </sheetData>
  <mergeCells count="20">
    <mergeCell ref="J36:O36"/>
    <mergeCell ref="C28:D28"/>
    <mergeCell ref="C32:D32"/>
    <mergeCell ref="C33:D33"/>
    <mergeCell ref="C31:D31"/>
    <mergeCell ref="C30:E30"/>
    <mergeCell ref="H28:I28"/>
    <mergeCell ref="C29:D29"/>
    <mergeCell ref="J35:O35"/>
    <mergeCell ref="H29:I29"/>
    <mergeCell ref="H30:I30"/>
    <mergeCell ref="H31:I31"/>
    <mergeCell ref="H32:I32"/>
    <mergeCell ref="B2:O2"/>
    <mergeCell ref="D6:G6"/>
    <mergeCell ref="D8:I8"/>
    <mergeCell ref="I6:J6"/>
    <mergeCell ref="C3:O3"/>
    <mergeCell ref="D4:G4"/>
    <mergeCell ref="M4:N4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ignoredErrors>
    <ignoredError sqref="J28:O3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B2:O46"/>
  <sheetViews>
    <sheetView zoomScaleNormal="100" workbookViewId="0">
      <selection activeCell="Q8" sqref="Q8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1" width="5.7265625" customWidth="1"/>
    <col min="12" max="12" width="6.453125" customWidth="1"/>
    <col min="13" max="13" width="7.26953125" customWidth="1"/>
    <col min="14" max="15" width="5.7265625" customWidth="1"/>
  </cols>
  <sheetData>
    <row r="2" spans="2:15" ht="15.5" x14ac:dyDescent="0.35"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"/>
      <c r="N2" s="2"/>
    </row>
    <row r="3" spans="2:15" x14ac:dyDescent="0.3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1"/>
      <c r="N3" s="1"/>
    </row>
    <row r="4" spans="2:15" x14ac:dyDescent="0.35">
      <c r="C4" t="s">
        <v>0</v>
      </c>
      <c r="D4" s="55" t="s">
        <v>152</v>
      </c>
      <c r="E4" s="55"/>
      <c r="F4" s="55"/>
      <c r="G4" s="55"/>
      <c r="I4" t="s">
        <v>1</v>
      </c>
      <c r="J4" s="24" t="s">
        <v>153</v>
      </c>
      <c r="L4" t="s">
        <v>2</v>
      </c>
      <c r="M4" s="57" t="str">
        <f>FundamentosProgramacion!$M$4</f>
        <v>25/SEP/2025</v>
      </c>
      <c r="N4" s="57"/>
      <c r="O4" s="36"/>
    </row>
    <row r="5" spans="2:15" ht="6.75" customHeight="1" x14ac:dyDescent="0.35">
      <c r="D5" s="5"/>
      <c r="E5" s="5"/>
      <c r="F5" s="5"/>
      <c r="G5" s="5"/>
    </row>
    <row r="6" spans="2:15" x14ac:dyDescent="0.35">
      <c r="C6" t="s">
        <v>3</v>
      </c>
      <c r="D6" s="56" t="str">
        <f>FundamentosProgramacion!$D$6</f>
        <v>AGOSTO - DICIEMBRE 2025</v>
      </c>
      <c r="E6" s="56"/>
      <c r="F6" s="56"/>
      <c r="G6" s="56"/>
      <c r="I6" s="47" t="s">
        <v>20</v>
      </c>
      <c r="J6" s="47"/>
      <c r="K6" s="15" t="str">
        <f>FundamentosProgramacion!$K$6</f>
        <v>ANA FRANCISCA LULE RANGEL</v>
      </c>
      <c r="L6" s="15"/>
      <c r="M6" s="15"/>
    </row>
    <row r="7" spans="2:15" ht="11.25" customHeight="1" x14ac:dyDescent="0.35"/>
    <row r="8" spans="2:15" x14ac:dyDescent="0.3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4" t="s">
        <v>7</v>
      </c>
      <c r="K8" s="4" t="s">
        <v>10</v>
      </c>
      <c r="L8" s="4" t="s">
        <v>11</v>
      </c>
      <c r="M8" s="8" t="s">
        <v>21</v>
      </c>
    </row>
    <row r="9" spans="2:15" x14ac:dyDescent="0.35">
      <c r="B9" s="6">
        <v>1</v>
      </c>
      <c r="C9" s="6" t="s">
        <v>27</v>
      </c>
      <c r="D9" s="25" t="s">
        <v>28</v>
      </c>
      <c r="E9" s="26"/>
      <c r="F9" s="26"/>
      <c r="G9" s="26"/>
      <c r="H9" s="26"/>
      <c r="I9" s="27"/>
      <c r="J9" s="4">
        <v>91</v>
      </c>
      <c r="K9" s="4">
        <v>0</v>
      </c>
      <c r="L9" s="4">
        <v>0</v>
      </c>
      <c r="M9" s="9">
        <f>TRUNC(SUM(J9:L9)/6)</f>
        <v>15</v>
      </c>
    </row>
    <row r="10" spans="2:15" x14ac:dyDescent="0.35">
      <c r="B10" s="6">
        <f>+B9+1</f>
        <v>2</v>
      </c>
      <c r="C10" s="6" t="s">
        <v>29</v>
      </c>
      <c r="D10" s="25" t="s">
        <v>30</v>
      </c>
      <c r="E10" s="26"/>
      <c r="F10" s="26"/>
      <c r="G10" s="26"/>
      <c r="H10" s="26"/>
      <c r="I10" s="27"/>
      <c r="J10" s="4">
        <v>94</v>
      </c>
      <c r="K10" s="4">
        <v>0</v>
      </c>
      <c r="L10" s="4">
        <v>0</v>
      </c>
      <c r="M10" s="9">
        <f>TRUNC(SUM(J10:L10)/6)</f>
        <v>15</v>
      </c>
    </row>
    <row r="11" spans="2:15" x14ac:dyDescent="0.35">
      <c r="B11" s="6">
        <f t="shared" ref="B11:B14" si="0">+B10+1</f>
        <v>3</v>
      </c>
      <c r="C11" s="6" t="s">
        <v>155</v>
      </c>
      <c r="D11" s="28" t="s">
        <v>156</v>
      </c>
      <c r="E11" s="29"/>
      <c r="F11" s="29"/>
      <c r="G11" s="29"/>
      <c r="H11" s="29"/>
      <c r="I11" s="30"/>
      <c r="J11" s="22">
        <v>0</v>
      </c>
      <c r="K11" s="22">
        <v>0</v>
      </c>
      <c r="L11" s="22">
        <v>0</v>
      </c>
      <c r="M11" s="9">
        <f t="shared" ref="M11:M19" si="1">TRUNC(SUM(J11:L11)/6)</f>
        <v>0</v>
      </c>
    </row>
    <row r="12" spans="2:15" x14ac:dyDescent="0.35">
      <c r="B12" s="6">
        <f t="shared" si="0"/>
        <v>4</v>
      </c>
      <c r="C12" s="6" t="s">
        <v>31</v>
      </c>
      <c r="D12" s="25" t="s">
        <v>32</v>
      </c>
      <c r="E12" s="26"/>
      <c r="F12" s="26"/>
      <c r="G12" s="26"/>
      <c r="H12" s="26"/>
      <c r="I12" s="27"/>
      <c r="J12" s="22">
        <v>100</v>
      </c>
      <c r="K12" s="22">
        <v>0</v>
      </c>
      <c r="L12" s="22">
        <v>0</v>
      </c>
      <c r="M12" s="9">
        <f t="shared" si="1"/>
        <v>16</v>
      </c>
    </row>
    <row r="13" spans="2:15" x14ac:dyDescent="0.35">
      <c r="B13" s="6">
        <f t="shared" si="0"/>
        <v>5</v>
      </c>
      <c r="C13" s="6" t="s">
        <v>33</v>
      </c>
      <c r="D13" s="25" t="s">
        <v>34</v>
      </c>
      <c r="E13" s="26"/>
      <c r="F13" s="26"/>
      <c r="G13" s="26"/>
      <c r="H13" s="26"/>
      <c r="I13" s="27"/>
      <c r="J13" s="22">
        <v>97</v>
      </c>
      <c r="K13" s="22">
        <v>0</v>
      </c>
      <c r="L13" s="22">
        <v>0</v>
      </c>
      <c r="M13" s="9">
        <f t="shared" si="1"/>
        <v>16</v>
      </c>
    </row>
    <row r="14" spans="2:15" x14ac:dyDescent="0.35">
      <c r="B14" s="6">
        <f t="shared" si="0"/>
        <v>6</v>
      </c>
      <c r="C14" s="6" t="s">
        <v>35</v>
      </c>
      <c r="D14" s="25" t="s">
        <v>36</v>
      </c>
      <c r="E14" s="26"/>
      <c r="F14" s="26"/>
      <c r="G14" s="26"/>
      <c r="H14" s="26"/>
      <c r="I14" s="27"/>
      <c r="J14" s="22">
        <v>94</v>
      </c>
      <c r="K14" s="22">
        <v>0</v>
      </c>
      <c r="L14" s="22">
        <v>0</v>
      </c>
      <c r="M14" s="9">
        <f t="shared" si="1"/>
        <v>15</v>
      </c>
    </row>
    <row r="15" spans="2:15" x14ac:dyDescent="0.35">
      <c r="B15" s="6">
        <f t="shared" ref="B15:B37" si="2">B14+1</f>
        <v>7</v>
      </c>
      <c r="C15" s="6" t="s">
        <v>37</v>
      </c>
      <c r="D15" s="25" t="s">
        <v>38</v>
      </c>
      <c r="E15" s="26"/>
      <c r="F15" s="26"/>
      <c r="G15" s="26"/>
      <c r="H15" s="26"/>
      <c r="I15" s="27"/>
      <c r="J15" s="22">
        <v>100</v>
      </c>
      <c r="K15" s="22">
        <v>0</v>
      </c>
      <c r="L15" s="22">
        <v>0</v>
      </c>
      <c r="M15" s="9">
        <f t="shared" si="1"/>
        <v>16</v>
      </c>
    </row>
    <row r="16" spans="2:15" x14ac:dyDescent="0.35">
      <c r="B16" s="6">
        <f t="shared" si="2"/>
        <v>8</v>
      </c>
      <c r="C16" s="6" t="s">
        <v>39</v>
      </c>
      <c r="D16" s="25" t="s">
        <v>40</v>
      </c>
      <c r="E16" s="26"/>
      <c r="F16" s="26"/>
      <c r="G16" s="26"/>
      <c r="H16" s="26"/>
      <c r="I16" s="27"/>
      <c r="J16" s="22">
        <v>91</v>
      </c>
      <c r="K16" s="22">
        <v>0</v>
      </c>
      <c r="L16" s="22">
        <v>0</v>
      </c>
      <c r="M16" s="9">
        <f t="shared" si="1"/>
        <v>15</v>
      </c>
    </row>
    <row r="17" spans="2:13" x14ac:dyDescent="0.35">
      <c r="B17" s="6">
        <f t="shared" si="2"/>
        <v>9</v>
      </c>
      <c r="C17" s="6" t="s">
        <v>41</v>
      </c>
      <c r="D17" s="28" t="s">
        <v>42</v>
      </c>
      <c r="E17" s="29"/>
      <c r="F17" s="29"/>
      <c r="G17" s="29"/>
      <c r="H17" s="29"/>
      <c r="I17" s="30"/>
      <c r="J17" s="22">
        <v>97</v>
      </c>
      <c r="K17" s="22">
        <v>0</v>
      </c>
      <c r="L17" s="22">
        <v>0</v>
      </c>
      <c r="M17" s="9">
        <f t="shared" si="1"/>
        <v>16</v>
      </c>
    </row>
    <row r="18" spans="2:13" x14ac:dyDescent="0.35">
      <c r="B18" s="6">
        <f t="shared" si="2"/>
        <v>10</v>
      </c>
      <c r="C18" s="6" t="s">
        <v>43</v>
      </c>
      <c r="D18" s="28" t="s">
        <v>44</v>
      </c>
      <c r="E18" s="29"/>
      <c r="F18" s="29"/>
      <c r="G18" s="29"/>
      <c r="H18" s="29"/>
      <c r="I18" s="30"/>
      <c r="J18" s="22">
        <v>94</v>
      </c>
      <c r="K18" s="22">
        <v>0</v>
      </c>
      <c r="L18" s="22">
        <v>0</v>
      </c>
      <c r="M18" s="9">
        <f t="shared" si="1"/>
        <v>15</v>
      </c>
    </row>
    <row r="19" spans="2:13" x14ac:dyDescent="0.35">
      <c r="B19" s="6">
        <f t="shared" si="2"/>
        <v>11</v>
      </c>
      <c r="C19" s="6" t="s">
        <v>45</v>
      </c>
      <c r="D19" s="28" t="s">
        <v>46</v>
      </c>
      <c r="E19" s="29"/>
      <c r="F19" s="29"/>
      <c r="G19" s="29"/>
      <c r="H19" s="29"/>
      <c r="I19" s="30"/>
      <c r="J19" s="22">
        <v>100</v>
      </c>
      <c r="K19" s="22">
        <v>0</v>
      </c>
      <c r="L19" s="22">
        <v>0</v>
      </c>
      <c r="M19" s="9">
        <f t="shared" si="1"/>
        <v>16</v>
      </c>
    </row>
    <row r="20" spans="2:13" x14ac:dyDescent="0.35">
      <c r="B20" s="6">
        <f t="shared" si="2"/>
        <v>12</v>
      </c>
      <c r="C20" s="6" t="s">
        <v>47</v>
      </c>
      <c r="D20" s="25" t="s">
        <v>48</v>
      </c>
      <c r="E20" s="26"/>
      <c r="F20" s="26"/>
      <c r="G20" s="26"/>
      <c r="H20" s="26"/>
      <c r="I20" s="27"/>
      <c r="J20" s="22">
        <v>100</v>
      </c>
      <c r="K20" s="22">
        <v>0</v>
      </c>
      <c r="L20" s="22">
        <v>0</v>
      </c>
      <c r="M20" s="9">
        <f t="shared" ref="M20:M37" si="3">TRUNC(SUM(J20:L20)/6)</f>
        <v>16</v>
      </c>
    </row>
    <row r="21" spans="2:13" x14ac:dyDescent="0.35">
      <c r="B21" s="6">
        <f t="shared" si="2"/>
        <v>13</v>
      </c>
      <c r="C21" s="31" t="s">
        <v>141</v>
      </c>
      <c r="D21" s="32" t="s">
        <v>142</v>
      </c>
      <c r="J21" s="22">
        <v>100</v>
      </c>
      <c r="K21" s="22">
        <v>0</v>
      </c>
      <c r="L21" s="22">
        <v>0</v>
      </c>
      <c r="M21" s="9">
        <f t="shared" si="3"/>
        <v>16</v>
      </c>
    </row>
    <row r="22" spans="2:13" x14ac:dyDescent="0.35">
      <c r="B22" s="6">
        <f t="shared" si="2"/>
        <v>14</v>
      </c>
      <c r="C22" s="6" t="s">
        <v>49</v>
      </c>
      <c r="D22" s="25" t="s">
        <v>50</v>
      </c>
      <c r="E22" s="26"/>
      <c r="F22" s="26"/>
      <c r="G22" s="26"/>
      <c r="H22" s="26"/>
      <c r="I22" s="27"/>
      <c r="J22" s="22">
        <v>100</v>
      </c>
      <c r="K22" s="22">
        <v>0</v>
      </c>
      <c r="L22" s="22">
        <v>0</v>
      </c>
      <c r="M22" s="9">
        <f t="shared" si="3"/>
        <v>16</v>
      </c>
    </row>
    <row r="23" spans="2:13" x14ac:dyDescent="0.35">
      <c r="B23" s="6">
        <f t="shared" si="2"/>
        <v>15</v>
      </c>
      <c r="C23" s="6" t="s">
        <v>23</v>
      </c>
      <c r="D23" s="25" t="s">
        <v>24</v>
      </c>
      <c r="E23" s="26"/>
      <c r="F23" s="26"/>
      <c r="G23" s="26"/>
      <c r="H23" s="26"/>
      <c r="I23" s="27"/>
      <c r="J23" s="22">
        <v>91</v>
      </c>
      <c r="K23" s="22">
        <v>0</v>
      </c>
      <c r="L23" s="22">
        <v>0</v>
      </c>
      <c r="M23" s="9">
        <f t="shared" si="3"/>
        <v>15</v>
      </c>
    </row>
    <row r="24" spans="2:13" x14ac:dyDescent="0.35">
      <c r="B24" s="6">
        <f t="shared" si="2"/>
        <v>16</v>
      </c>
      <c r="C24" s="33" t="s">
        <v>157</v>
      </c>
      <c r="D24" s="5" t="s">
        <v>116</v>
      </c>
      <c r="J24" s="22">
        <v>0</v>
      </c>
      <c r="K24" s="22">
        <v>0</v>
      </c>
      <c r="L24" s="22">
        <v>0</v>
      </c>
      <c r="M24" s="9">
        <f t="shared" si="3"/>
        <v>0</v>
      </c>
    </row>
    <row r="25" spans="2:13" x14ac:dyDescent="0.35">
      <c r="B25" s="6">
        <f t="shared" si="2"/>
        <v>17</v>
      </c>
      <c r="C25" s="6" t="s">
        <v>51</v>
      </c>
      <c r="D25" s="28" t="s">
        <v>52</v>
      </c>
      <c r="E25" s="29"/>
      <c r="F25" s="29"/>
      <c r="G25" s="29"/>
      <c r="H25" s="29"/>
      <c r="I25" s="30"/>
      <c r="J25" s="22">
        <v>100</v>
      </c>
      <c r="K25" s="22">
        <v>0</v>
      </c>
      <c r="L25" s="22">
        <v>0</v>
      </c>
      <c r="M25" s="9">
        <f t="shared" si="3"/>
        <v>16</v>
      </c>
    </row>
    <row r="26" spans="2:13" x14ac:dyDescent="0.35">
      <c r="B26" s="6">
        <f t="shared" si="2"/>
        <v>18</v>
      </c>
      <c r="C26" s="6" t="s">
        <v>53</v>
      </c>
      <c r="D26" s="28" t="s">
        <v>54</v>
      </c>
      <c r="E26" s="29"/>
      <c r="F26" s="29"/>
      <c r="G26" s="29"/>
      <c r="H26" s="29"/>
      <c r="I26" s="30"/>
      <c r="J26" s="22">
        <v>100</v>
      </c>
      <c r="K26" s="22">
        <v>0</v>
      </c>
      <c r="L26" s="22">
        <v>0</v>
      </c>
      <c r="M26" s="9">
        <f t="shared" si="3"/>
        <v>16</v>
      </c>
    </row>
    <row r="27" spans="2:13" x14ac:dyDescent="0.35">
      <c r="B27" s="6">
        <f t="shared" si="2"/>
        <v>19</v>
      </c>
      <c r="C27" s="6" t="s">
        <v>55</v>
      </c>
      <c r="D27" s="28" t="s">
        <v>56</v>
      </c>
      <c r="E27" s="29"/>
      <c r="F27" s="29"/>
      <c r="G27" s="29"/>
      <c r="H27" s="29"/>
      <c r="I27" s="30"/>
      <c r="J27" s="22">
        <v>91</v>
      </c>
      <c r="K27" s="22">
        <v>0</v>
      </c>
      <c r="L27" s="22">
        <v>0</v>
      </c>
      <c r="M27" s="9">
        <f t="shared" si="3"/>
        <v>15</v>
      </c>
    </row>
    <row r="28" spans="2:13" x14ac:dyDescent="0.35">
      <c r="B28" s="6">
        <f t="shared" si="2"/>
        <v>20</v>
      </c>
      <c r="C28" s="6" t="s">
        <v>57</v>
      </c>
      <c r="D28" s="25" t="s">
        <v>58</v>
      </c>
      <c r="E28" s="26"/>
      <c r="F28" s="26"/>
      <c r="G28" s="26"/>
      <c r="H28" s="26"/>
      <c r="I28" s="27"/>
      <c r="J28" s="22">
        <v>94</v>
      </c>
      <c r="K28" s="22">
        <v>0</v>
      </c>
      <c r="L28" s="22">
        <v>0</v>
      </c>
      <c r="M28" s="9">
        <f t="shared" si="3"/>
        <v>15</v>
      </c>
    </row>
    <row r="29" spans="2:13" x14ac:dyDescent="0.35">
      <c r="B29" s="6">
        <f t="shared" si="2"/>
        <v>21</v>
      </c>
      <c r="C29" s="6" t="s">
        <v>59</v>
      </c>
      <c r="D29" s="25" t="s">
        <v>60</v>
      </c>
      <c r="E29" s="26"/>
      <c r="F29" s="26"/>
      <c r="G29" s="26"/>
      <c r="H29" s="26"/>
      <c r="I29" s="27"/>
      <c r="J29" s="22">
        <v>100</v>
      </c>
      <c r="K29" s="22">
        <v>0</v>
      </c>
      <c r="L29" s="22">
        <v>0</v>
      </c>
      <c r="M29" s="9">
        <f t="shared" si="3"/>
        <v>16</v>
      </c>
    </row>
    <row r="30" spans="2:13" x14ac:dyDescent="0.35">
      <c r="B30" s="6">
        <f t="shared" si="2"/>
        <v>22</v>
      </c>
      <c r="C30" s="6" t="s">
        <v>61</v>
      </c>
      <c r="D30" s="25" t="s">
        <v>62</v>
      </c>
      <c r="E30" s="26"/>
      <c r="F30" s="26"/>
      <c r="G30" s="26"/>
      <c r="H30" s="26"/>
      <c r="I30" s="27"/>
      <c r="J30" s="22">
        <v>97</v>
      </c>
      <c r="K30" s="22">
        <v>0</v>
      </c>
      <c r="L30" s="22">
        <v>0</v>
      </c>
      <c r="M30" s="9">
        <f t="shared" si="3"/>
        <v>16</v>
      </c>
    </row>
    <row r="31" spans="2:13" x14ac:dyDescent="0.35">
      <c r="B31" s="6">
        <f t="shared" si="2"/>
        <v>23</v>
      </c>
      <c r="C31" s="6" t="s">
        <v>63</v>
      </c>
      <c r="D31" s="28" t="s">
        <v>64</v>
      </c>
      <c r="E31" s="29"/>
      <c r="F31" s="29"/>
      <c r="G31" s="29"/>
      <c r="H31" s="29"/>
      <c r="I31" s="30"/>
      <c r="J31" s="22">
        <v>100</v>
      </c>
      <c r="K31" s="22">
        <v>0</v>
      </c>
      <c r="L31" s="22">
        <v>0</v>
      </c>
      <c r="M31" s="9">
        <f t="shared" si="3"/>
        <v>16</v>
      </c>
    </row>
    <row r="32" spans="2:13" x14ac:dyDescent="0.35">
      <c r="B32" s="6">
        <f t="shared" si="2"/>
        <v>24</v>
      </c>
      <c r="C32" s="6" t="s">
        <v>65</v>
      </c>
      <c r="D32" s="25" t="s">
        <v>66</v>
      </c>
      <c r="E32" s="26"/>
      <c r="F32" s="26"/>
      <c r="G32" s="26"/>
      <c r="H32" s="26"/>
      <c r="I32" s="27"/>
      <c r="J32" s="22">
        <v>91</v>
      </c>
      <c r="K32" s="22">
        <v>0</v>
      </c>
      <c r="L32" s="22">
        <v>0</v>
      </c>
      <c r="M32" s="9">
        <f t="shared" si="3"/>
        <v>15</v>
      </c>
    </row>
    <row r="33" spans="2:13" x14ac:dyDescent="0.35">
      <c r="B33" s="6">
        <f t="shared" si="2"/>
        <v>25</v>
      </c>
      <c r="C33" s="6" t="s">
        <v>67</v>
      </c>
      <c r="D33" s="25" t="s">
        <v>68</v>
      </c>
      <c r="E33" s="26"/>
      <c r="F33" s="26"/>
      <c r="G33" s="26"/>
      <c r="H33" s="26"/>
      <c r="I33" s="27"/>
      <c r="J33" s="22">
        <v>97</v>
      </c>
      <c r="K33" s="22">
        <v>0</v>
      </c>
      <c r="L33" s="22">
        <v>0</v>
      </c>
      <c r="M33" s="9">
        <f t="shared" si="3"/>
        <v>16</v>
      </c>
    </row>
    <row r="34" spans="2:13" x14ac:dyDescent="0.35">
      <c r="B34" s="6">
        <f t="shared" si="2"/>
        <v>26</v>
      </c>
      <c r="C34" s="33" t="s">
        <v>67</v>
      </c>
      <c r="D34" s="5" t="s">
        <v>119</v>
      </c>
      <c r="J34" s="22">
        <v>0</v>
      </c>
      <c r="K34" s="22">
        <v>0</v>
      </c>
      <c r="L34" s="22">
        <v>0</v>
      </c>
      <c r="M34" s="9">
        <f t="shared" si="3"/>
        <v>0</v>
      </c>
    </row>
    <row r="35" spans="2:13" x14ac:dyDescent="0.35">
      <c r="B35" s="6">
        <f t="shared" si="2"/>
        <v>27</v>
      </c>
      <c r="C35" s="6" t="s">
        <v>69</v>
      </c>
      <c r="D35" s="25" t="s">
        <v>70</v>
      </c>
      <c r="E35" s="26"/>
      <c r="F35" s="26"/>
      <c r="G35" s="26"/>
      <c r="H35" s="26"/>
      <c r="I35" s="27"/>
      <c r="J35" s="22">
        <v>100</v>
      </c>
      <c r="K35" s="22">
        <v>0</v>
      </c>
      <c r="L35" s="22">
        <v>0</v>
      </c>
      <c r="M35" s="9">
        <f t="shared" si="3"/>
        <v>16</v>
      </c>
    </row>
    <row r="36" spans="2:13" x14ac:dyDescent="0.35">
      <c r="B36" s="6">
        <f t="shared" si="2"/>
        <v>28</v>
      </c>
      <c r="C36" s="33" t="s">
        <v>158</v>
      </c>
      <c r="D36" s="5" t="s">
        <v>159</v>
      </c>
      <c r="J36" s="22">
        <v>100</v>
      </c>
      <c r="K36" s="22">
        <v>0</v>
      </c>
      <c r="L36" s="22">
        <v>0</v>
      </c>
      <c r="M36" s="9">
        <f t="shared" si="3"/>
        <v>16</v>
      </c>
    </row>
    <row r="37" spans="2:13" x14ac:dyDescent="0.35">
      <c r="B37" s="6">
        <f t="shared" si="2"/>
        <v>29</v>
      </c>
      <c r="C37" s="6" t="s">
        <v>71</v>
      </c>
      <c r="D37" s="25" t="s">
        <v>72</v>
      </c>
      <c r="E37" s="26"/>
      <c r="F37" s="26"/>
      <c r="G37" s="26"/>
      <c r="H37" s="26"/>
      <c r="I37" s="27"/>
      <c r="J37" s="22">
        <v>100</v>
      </c>
      <c r="K37" s="22">
        <v>0</v>
      </c>
      <c r="L37" s="22">
        <v>0</v>
      </c>
      <c r="M37" s="9">
        <f t="shared" si="3"/>
        <v>16</v>
      </c>
    </row>
    <row r="38" spans="2:13" x14ac:dyDescent="0.35">
      <c r="C38" s="47"/>
      <c r="D38" s="47"/>
      <c r="E38" s="1"/>
      <c r="H38" s="51" t="s">
        <v>17</v>
      </c>
      <c r="I38" s="51"/>
      <c r="J38" s="10">
        <f t="shared" ref="J38:M38" si="4">COUNTIF(J9:J37,"&gt;=70")</f>
        <v>26</v>
      </c>
      <c r="K38" s="10">
        <f t="shared" si="4"/>
        <v>0</v>
      </c>
      <c r="L38" s="10">
        <f t="shared" si="4"/>
        <v>0</v>
      </c>
      <c r="M38" s="14">
        <f t="shared" si="4"/>
        <v>0</v>
      </c>
    </row>
    <row r="39" spans="2:13" x14ac:dyDescent="0.35">
      <c r="C39" s="47"/>
      <c r="D39" s="47"/>
      <c r="E39" s="7"/>
      <c r="H39" s="52" t="s">
        <v>18</v>
      </c>
      <c r="I39" s="52"/>
      <c r="J39" s="11">
        <f t="shared" ref="J39:M39" si="5">COUNTIF(J9:J37,"&lt;70")</f>
        <v>3</v>
      </c>
      <c r="K39" s="11">
        <f t="shared" si="5"/>
        <v>29</v>
      </c>
      <c r="L39" s="11">
        <f t="shared" si="5"/>
        <v>29</v>
      </c>
      <c r="M39" s="11">
        <f t="shared" si="5"/>
        <v>29</v>
      </c>
    </row>
    <row r="40" spans="2:13" x14ac:dyDescent="0.35">
      <c r="C40" s="47"/>
      <c r="D40" s="47"/>
      <c r="E40" s="47"/>
      <c r="H40" s="52" t="s">
        <v>19</v>
      </c>
      <c r="I40" s="52"/>
      <c r="J40" s="11">
        <f t="shared" ref="J40:M40" si="6">COUNT(J9:J37)</f>
        <v>29</v>
      </c>
      <c r="K40" s="11">
        <f t="shared" si="6"/>
        <v>29</v>
      </c>
      <c r="L40" s="11">
        <f t="shared" si="6"/>
        <v>29</v>
      </c>
      <c r="M40" s="11">
        <f t="shared" si="6"/>
        <v>29</v>
      </c>
    </row>
    <row r="41" spans="2:13" x14ac:dyDescent="0.35">
      <c r="C41" s="47"/>
      <c r="D41" s="47"/>
      <c r="E41" s="1"/>
      <c r="H41" s="48" t="s">
        <v>14</v>
      </c>
      <c r="I41" s="48"/>
      <c r="J41" s="12">
        <f>J38/J40</f>
        <v>0.89655172413793105</v>
      </c>
      <c r="K41" s="13">
        <f t="shared" ref="K41:M41" si="7">K38/K40</f>
        <v>0</v>
      </c>
      <c r="L41" s="13">
        <f t="shared" si="7"/>
        <v>0</v>
      </c>
      <c r="M41" s="13">
        <f t="shared" si="7"/>
        <v>0</v>
      </c>
    </row>
    <row r="42" spans="2:13" x14ac:dyDescent="0.35">
      <c r="C42" s="47"/>
      <c r="D42" s="47"/>
      <c r="E42" s="1"/>
      <c r="H42" s="48" t="s">
        <v>15</v>
      </c>
      <c r="I42" s="48"/>
      <c r="J42" s="12">
        <f>J39/J40</f>
        <v>0.10344827586206896</v>
      </c>
      <c r="K42" s="12">
        <f t="shared" ref="K42:M42" si="8">K39/K40</f>
        <v>1</v>
      </c>
      <c r="L42" s="13">
        <f t="shared" si="8"/>
        <v>1</v>
      </c>
      <c r="M42" s="13">
        <f t="shared" si="8"/>
        <v>1</v>
      </c>
    </row>
    <row r="43" spans="2:13" x14ac:dyDescent="0.35">
      <c r="C43" s="47"/>
      <c r="D43" s="47"/>
      <c r="E43" s="7"/>
    </row>
    <row r="44" spans="2:13" x14ac:dyDescent="0.35">
      <c r="C44" s="1"/>
      <c r="D44" s="1"/>
      <c r="E44" s="7"/>
    </row>
    <row r="45" spans="2:13" x14ac:dyDescent="0.35">
      <c r="J45" s="49"/>
      <c r="K45" s="49"/>
      <c r="L45" s="49"/>
    </row>
    <row r="46" spans="2:13" x14ac:dyDescent="0.35">
      <c r="J46" s="45" t="s">
        <v>16</v>
      </c>
      <c r="K46" s="45"/>
      <c r="L46" s="45"/>
    </row>
  </sheetData>
  <mergeCells count="20">
    <mergeCell ref="B2:L2"/>
    <mergeCell ref="C3:L3"/>
    <mergeCell ref="D4:G4"/>
    <mergeCell ref="D6:G6"/>
    <mergeCell ref="I6:J6"/>
    <mergeCell ref="D8:I8"/>
    <mergeCell ref="M4:N4"/>
    <mergeCell ref="J45:L45"/>
    <mergeCell ref="J46:L46"/>
    <mergeCell ref="C41:D41"/>
    <mergeCell ref="H41:I41"/>
    <mergeCell ref="C42:D42"/>
    <mergeCell ref="H42:I42"/>
    <mergeCell ref="C43:D43"/>
    <mergeCell ref="C38:D38"/>
    <mergeCell ref="H38:I38"/>
    <mergeCell ref="C39:D39"/>
    <mergeCell ref="H39:I39"/>
    <mergeCell ref="C40:E40"/>
    <mergeCell ref="H40:I4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C712-A012-4C67-9251-D3DB065ADDC1}">
  <sheetPr>
    <tabColor theme="9" tint="0.39997558519241921"/>
  </sheetPr>
  <dimension ref="B2:Q19"/>
  <sheetViews>
    <sheetView tabSelected="1" workbookViewId="0">
      <selection activeCell="T11" sqref="T11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3" width="5.7265625" customWidth="1"/>
    <col min="14" max="14" width="6.26953125" bestFit="1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2"/>
      <c r="Q2" s="2"/>
    </row>
    <row r="3" spans="2:17" x14ac:dyDescent="0.3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19"/>
      <c r="Q3" s="19"/>
    </row>
    <row r="4" spans="2:17" x14ac:dyDescent="0.35">
      <c r="C4" t="s">
        <v>0</v>
      </c>
      <c r="D4" s="34" t="s">
        <v>154</v>
      </c>
      <c r="E4" s="34"/>
      <c r="F4" s="34"/>
      <c r="G4" s="34"/>
      <c r="H4" s="34"/>
      <c r="I4" s="34"/>
      <c r="J4" t="s">
        <v>1</v>
      </c>
      <c r="K4" s="24" t="s">
        <v>285</v>
      </c>
      <c r="L4" s="35"/>
      <c r="M4" t="s">
        <v>2</v>
      </c>
      <c r="N4" s="57" t="str">
        <f>FundamentosProgramacion!$M$4</f>
        <v>25/SEP/2025</v>
      </c>
      <c r="O4" s="57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6" t="str">
        <f>FundamentosProgramacion!$D$6</f>
        <v>AGOSTO - DICIEMBRE 2025</v>
      </c>
      <c r="E6" s="56"/>
      <c r="F6" s="56"/>
      <c r="G6" s="56"/>
      <c r="I6" s="47" t="s">
        <v>20</v>
      </c>
      <c r="J6" s="47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22" t="s">
        <v>107</v>
      </c>
      <c r="P8" s="8" t="s">
        <v>21</v>
      </c>
    </row>
    <row r="9" spans="2:17" x14ac:dyDescent="0.35">
      <c r="B9" s="6">
        <v>1</v>
      </c>
      <c r="C9" s="6" t="s">
        <v>139</v>
      </c>
      <c r="D9" s="25" t="s">
        <v>140</v>
      </c>
      <c r="E9" s="26"/>
      <c r="F9" s="26"/>
      <c r="G9" s="26"/>
      <c r="H9" s="26"/>
      <c r="I9" s="27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9">
        <f>TRUNC(SUM(J9:O9)/6)</f>
        <v>0</v>
      </c>
    </row>
    <row r="10" spans="2:17" x14ac:dyDescent="0.35">
      <c r="B10" s="6">
        <f>B9+1</f>
        <v>2</v>
      </c>
      <c r="C10" s="6" t="s">
        <v>160</v>
      </c>
      <c r="D10" s="25" t="s">
        <v>161</v>
      </c>
      <c r="E10" s="26"/>
      <c r="F10" s="26"/>
      <c r="G10" s="26"/>
      <c r="H10" s="26"/>
      <c r="I10" s="27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9">
        <f t="shared" ref="P10" si="0">TRUNC(SUM(J10:O10)/6)</f>
        <v>0</v>
      </c>
    </row>
    <row r="11" spans="2:17" x14ac:dyDescent="0.35">
      <c r="C11" s="47"/>
      <c r="D11" s="47"/>
      <c r="E11" s="19"/>
      <c r="H11" s="51" t="s">
        <v>17</v>
      </c>
      <c r="I11" s="51"/>
      <c r="J11" s="21">
        <f t="shared" ref="J11:P11" si="1">COUNTIF(J9:J10,"&gt;=70")</f>
        <v>0</v>
      </c>
      <c r="K11" s="21">
        <f t="shared" si="1"/>
        <v>0</v>
      </c>
      <c r="L11" s="21">
        <f t="shared" si="1"/>
        <v>0</v>
      </c>
      <c r="M11" s="21">
        <f t="shared" si="1"/>
        <v>0</v>
      </c>
      <c r="N11" s="21">
        <f t="shared" si="1"/>
        <v>0</v>
      </c>
      <c r="O11" s="21">
        <f t="shared" si="1"/>
        <v>0</v>
      </c>
      <c r="P11" s="14">
        <f t="shared" si="1"/>
        <v>0</v>
      </c>
    </row>
    <row r="12" spans="2:17" x14ac:dyDescent="0.35">
      <c r="C12" s="47"/>
      <c r="D12" s="47"/>
      <c r="E12" s="23"/>
      <c r="H12" s="52" t="s">
        <v>18</v>
      </c>
      <c r="I12" s="52"/>
      <c r="J12" s="20">
        <f t="shared" ref="J12:P12" si="2">COUNTIF(J9:J10,"&lt;70")</f>
        <v>2</v>
      </c>
      <c r="K12" s="20">
        <f t="shared" si="2"/>
        <v>2</v>
      </c>
      <c r="L12" s="20">
        <f t="shared" si="2"/>
        <v>2</v>
      </c>
      <c r="M12" s="20">
        <f t="shared" si="2"/>
        <v>2</v>
      </c>
      <c r="N12" s="20">
        <f t="shared" si="2"/>
        <v>2</v>
      </c>
      <c r="O12" s="20">
        <f t="shared" si="2"/>
        <v>2</v>
      </c>
      <c r="P12" s="20">
        <f t="shared" si="2"/>
        <v>2</v>
      </c>
    </row>
    <row r="13" spans="2:17" x14ac:dyDescent="0.35">
      <c r="C13" s="47"/>
      <c r="D13" s="47"/>
      <c r="E13" s="47"/>
      <c r="H13" s="52" t="s">
        <v>19</v>
      </c>
      <c r="I13" s="52"/>
      <c r="J13" s="20">
        <f t="shared" ref="J13:P13" si="3">COUNT(J9:J10)</f>
        <v>2</v>
      </c>
      <c r="K13" s="20">
        <f t="shared" si="3"/>
        <v>2</v>
      </c>
      <c r="L13" s="20">
        <f t="shared" si="3"/>
        <v>2</v>
      </c>
      <c r="M13" s="20">
        <f t="shared" si="3"/>
        <v>2</v>
      </c>
      <c r="N13" s="20">
        <f t="shared" si="3"/>
        <v>2</v>
      </c>
      <c r="O13" s="20">
        <f t="shared" si="3"/>
        <v>2</v>
      </c>
      <c r="P13" s="20">
        <f t="shared" si="3"/>
        <v>2</v>
      </c>
    </row>
    <row r="14" spans="2:17" x14ac:dyDescent="0.35">
      <c r="C14" s="47"/>
      <c r="D14" s="47"/>
      <c r="E14" s="19"/>
      <c r="H14" s="48" t="s">
        <v>14</v>
      </c>
      <c r="I14" s="48"/>
      <c r="J14" s="12">
        <f>J11/J13</f>
        <v>0</v>
      </c>
      <c r="K14" s="13">
        <f t="shared" ref="K14:P14" si="4">K11/K13</f>
        <v>0</v>
      </c>
      <c r="L14" s="13">
        <f t="shared" si="4"/>
        <v>0</v>
      </c>
      <c r="M14" s="13">
        <f t="shared" si="4"/>
        <v>0</v>
      </c>
      <c r="N14" s="13">
        <f t="shared" si="4"/>
        <v>0</v>
      </c>
      <c r="O14" s="13">
        <f t="shared" si="4"/>
        <v>0</v>
      </c>
      <c r="P14" s="13">
        <f t="shared" si="4"/>
        <v>0</v>
      </c>
    </row>
    <row r="15" spans="2:17" x14ac:dyDescent="0.35">
      <c r="C15" s="47"/>
      <c r="D15" s="47"/>
      <c r="E15" s="19"/>
      <c r="H15" s="48" t="s">
        <v>15</v>
      </c>
      <c r="I15" s="48"/>
      <c r="J15" s="12">
        <f>J12/J13</f>
        <v>1</v>
      </c>
      <c r="K15" s="12">
        <f t="shared" ref="K15:P15" si="5">K12/K13</f>
        <v>1</v>
      </c>
      <c r="L15" s="13">
        <f t="shared" si="5"/>
        <v>1</v>
      </c>
      <c r="M15" s="13">
        <f t="shared" si="5"/>
        <v>1</v>
      </c>
      <c r="N15" s="13">
        <f t="shared" si="5"/>
        <v>1</v>
      </c>
      <c r="O15" s="13">
        <f t="shared" si="5"/>
        <v>1</v>
      </c>
      <c r="P15" s="13">
        <f t="shared" si="5"/>
        <v>1</v>
      </c>
    </row>
    <row r="16" spans="2:17" x14ac:dyDescent="0.35">
      <c r="C16" s="47"/>
      <c r="D16" s="47"/>
      <c r="E16" s="23"/>
    </row>
    <row r="17" spans="3:15" x14ac:dyDescent="0.35">
      <c r="C17" s="19"/>
      <c r="D17" s="19"/>
      <c r="E17" s="23"/>
    </row>
    <row r="18" spans="3:15" x14ac:dyDescent="0.35">
      <c r="J18" s="49"/>
      <c r="K18" s="49"/>
      <c r="L18" s="49"/>
      <c r="M18" s="49"/>
      <c r="N18" s="49"/>
      <c r="O18" s="49"/>
    </row>
    <row r="19" spans="3:15" x14ac:dyDescent="0.35">
      <c r="J19" s="45" t="s">
        <v>16</v>
      </c>
      <c r="K19" s="45"/>
      <c r="L19" s="45"/>
      <c r="M19" s="45"/>
      <c r="N19" s="45"/>
      <c r="O19" s="45"/>
    </row>
  </sheetData>
  <mergeCells count="19">
    <mergeCell ref="J19:O19"/>
    <mergeCell ref="N4:O4"/>
    <mergeCell ref="C14:D14"/>
    <mergeCell ref="H14:I14"/>
    <mergeCell ref="C15:D15"/>
    <mergeCell ref="H15:I15"/>
    <mergeCell ref="C16:D16"/>
    <mergeCell ref="J18:O18"/>
    <mergeCell ref="D8:I8"/>
    <mergeCell ref="C11:D11"/>
    <mergeCell ref="H11:I11"/>
    <mergeCell ref="C12:D12"/>
    <mergeCell ref="H12:I12"/>
    <mergeCell ref="C13:E13"/>
    <mergeCell ref="H13:I13"/>
    <mergeCell ref="B2:O2"/>
    <mergeCell ref="C3:O3"/>
    <mergeCell ref="D6:G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FundamentosProgramacion</vt:lpstr>
      <vt:lpstr>MatematicasDiscretas</vt:lpstr>
      <vt:lpstr>LenguajesInterfazA</vt:lpstr>
      <vt:lpstr>LenguajesInterfazB</vt:lpstr>
      <vt:lpstr>TallerInvestigacionI</vt:lpstr>
      <vt:lpstr>TallerCompetencias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user</cp:lastModifiedBy>
  <cp:lastPrinted>2023-03-24T22:10:49Z</cp:lastPrinted>
  <dcterms:created xsi:type="dcterms:W3CDTF">2023-03-14T19:16:59Z</dcterms:created>
  <dcterms:modified xsi:type="dcterms:W3CDTF">2025-10-08T22:59:17Z</dcterms:modified>
</cp:coreProperties>
</file>