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 final\"/>
    </mc:Choice>
  </mc:AlternateContent>
  <xr:revisionPtr revIDLastSave="0" documentId="13_ncr:1_{B8A9622A-A3AE-442A-BF6A-C0E4036B39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1" l="1"/>
  <c r="F5" i="31"/>
  <c r="O27" i="31"/>
  <c r="N27" i="31"/>
  <c r="L27" i="31"/>
  <c r="H27" i="31"/>
  <c r="G27" i="31"/>
  <c r="K26" i="31"/>
  <c r="K25" i="31"/>
  <c r="M24" i="31"/>
  <c r="M23" i="31"/>
  <c r="K22" i="31"/>
  <c r="K21" i="31"/>
  <c r="M20" i="31"/>
  <c r="M19" i="31"/>
  <c r="I18" i="31"/>
  <c r="M17" i="31"/>
  <c r="F16" i="31"/>
  <c r="M16" i="31" s="1"/>
  <c r="E16" i="31"/>
  <c r="D16" i="31"/>
  <c r="B16" i="31"/>
  <c r="F15" i="31"/>
  <c r="M15" i="31" s="1"/>
  <c r="E15" i="31"/>
  <c r="D15" i="31"/>
  <c r="F14" i="31"/>
  <c r="I14" i="31" s="1"/>
  <c r="E14" i="31"/>
  <c r="D14" i="31"/>
  <c r="B14" i="31"/>
  <c r="F13" i="31"/>
  <c r="M13" i="31" s="1"/>
  <c r="E13" i="31"/>
  <c r="D13" i="31"/>
  <c r="B13" i="31"/>
  <c r="C9" i="31"/>
  <c r="M7" i="31"/>
  <c r="I7" i="31"/>
  <c r="F7" i="31"/>
  <c r="O27" i="30"/>
  <c r="N27" i="30"/>
  <c r="L27" i="30"/>
  <c r="H27" i="30"/>
  <c r="G27" i="30"/>
  <c r="K26" i="30"/>
  <c r="K25" i="30"/>
  <c r="M24" i="30"/>
  <c r="M23" i="30"/>
  <c r="I22" i="30"/>
  <c r="K21" i="30"/>
  <c r="M20" i="30"/>
  <c r="M19" i="30"/>
  <c r="I18" i="30"/>
  <c r="K1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K17" i="27"/>
  <c r="M18" i="27"/>
  <c r="I19" i="27"/>
  <c r="K20" i="27"/>
  <c r="K21" i="27"/>
  <c r="K22" i="27"/>
  <c r="M23" i="27"/>
  <c r="K24" i="27"/>
  <c r="K25" i="27"/>
  <c r="I26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K24" i="31"/>
  <c r="K19" i="27"/>
  <c r="I14" i="27"/>
  <c r="M22" i="27"/>
  <c r="K26" i="27"/>
  <c r="J15" i="30"/>
  <c r="K15" i="30" s="1"/>
  <c r="I24" i="27"/>
  <c r="K19" i="30"/>
  <c r="M15" i="27"/>
  <c r="M20" i="27"/>
  <c r="M24" i="27"/>
  <c r="I15" i="31"/>
  <c r="J16" i="27"/>
  <c r="K16" i="27" s="1"/>
  <c r="M19" i="27"/>
  <c r="I23" i="27"/>
  <c r="K23" i="30"/>
  <c r="I20" i="31"/>
  <c r="I23" i="31"/>
  <c r="M27" i="26"/>
  <c r="I15" i="27"/>
  <c r="K23" i="27"/>
  <c r="K23" i="31"/>
  <c r="J15" i="31"/>
  <c r="K15" i="31" s="1"/>
  <c r="J27" i="26"/>
  <c r="K27" i="26" s="1"/>
  <c r="J14" i="27"/>
  <c r="K14" i="27" s="1"/>
  <c r="I18" i="27"/>
  <c r="M26" i="27"/>
  <c r="J14" i="30"/>
  <c r="K14" i="30" s="1"/>
  <c r="K18" i="30"/>
  <c r="K22" i="30"/>
  <c r="J14" i="31"/>
  <c r="K14" i="31" s="1"/>
  <c r="I19" i="31"/>
  <c r="K18" i="27"/>
  <c r="I22" i="27"/>
  <c r="M25" i="27"/>
  <c r="I16" i="30"/>
  <c r="I20" i="30"/>
  <c r="I24" i="30"/>
  <c r="K18" i="31"/>
  <c r="K19" i="3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K20" i="31"/>
  <c r="I21" i="31"/>
  <c r="M22" i="31"/>
  <c r="I25" i="31"/>
  <c r="M26" i="31"/>
  <c r="J13" i="31"/>
  <c r="K13" i="31" s="1"/>
  <c r="K17" i="3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K20" i="30"/>
  <c r="I21" i="30"/>
  <c r="M22" i="30"/>
  <c r="K24" i="30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<sst xmlns="http://schemas.openxmlformats.org/spreadsheetml/2006/main" count="146" uniqueCount="44">
  <si>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</si>
  <si>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</si>
  <si>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</si>
  <si>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</si>
  <si>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</si>
  <si>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</si>
  <si>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</si>
  <si>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</si>
  <si>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</si>
  <si>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</si>
  <si>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</si>
  <si>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</si>
  <si>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</si>
  <si>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</si>
  <si>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</si>
  <si>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</si>
  <si>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</si>
  <si>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</si>
  <si>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</si>
  <si>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</si>
  <si>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</si>
  <si>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</si>
  <si>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</si>
  <si>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</si>
  <si>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</si>
  <si>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</si>
  <si>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</si>
  <si>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</si>
  <si>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</si>
  <si>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</si>
  <si>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</si>
  <si>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</si>
  <si>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MECATRONICA</t>
  </si>
  <si>
    <t>DR. GUILLERMO REYES MORALES</t>
  </si>
  <si>
    <t>CIRCUITOS HIDRAULICOS Y NEUMATICOS</t>
  </si>
  <si>
    <t>SISTEMAS EMBEBIDOS BASADOS EN PROCESAMIENTO DIGITAL DE SEÑALES</t>
  </si>
  <si>
    <t>MANUFACTURA FLEXIBLE ASISTIDA POR SOFTWARE</t>
  </si>
  <si>
    <t>711A</t>
  </si>
  <si>
    <t>711B</t>
  </si>
  <si>
    <t>911A</t>
  </si>
  <si>
    <t>IMCT</t>
  </si>
  <si>
    <t>II</t>
  </si>
  <si>
    <t>III</t>
  </si>
  <si>
    <t>AGO-DIC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</si>
</sst>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5" zoomScaleNormal="100" zoomScaleSheetLayoutView="100" zoomScalePageLayoutView="70" workbookViewId="0">
      <selection activeCell="M7" sqref="M7:O7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38" t="s">
        <v>6</v>
      </c>
      <c r="K7" s="38"/>
      <c r="L7" s="38"/>
      <c r="M7" s="28" t="s">
        <v>43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34</v>
      </c>
      <c r="C13" s="8" t="s">
        <v>20</v>
      </c>
      <c r="D13" s="8" t="s">
        <v>37</v>
      </c>
      <c r="E13" s="8" t="s">
        <v>40</v>
      </c>
      <c r="F13" s="8">
        <v>14</v>
      </c>
      <c r="G13" s="8">
        <v>14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86</v>
      </c>
      <c r="O13" s="12">
        <v>0.21</v>
      </c>
      <c r="P13" s="17"/>
    </row>
    <row r="14" spans="1:16" s="10" customFormat="1" x14ac:dyDescent="0.25">
      <c r="A14" s="17"/>
      <c r="B14" s="7" t="s">
        <v>34</v>
      </c>
      <c r="C14" s="8" t="s">
        <v>20</v>
      </c>
      <c r="D14" s="8" t="s">
        <v>38</v>
      </c>
      <c r="E14" s="8" t="s">
        <v>40</v>
      </c>
      <c r="F14" s="8">
        <v>15</v>
      </c>
      <c r="G14" s="8">
        <v>15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86</v>
      </c>
      <c r="O14" s="12">
        <v>0.6</v>
      </c>
      <c r="P14" s="17"/>
    </row>
    <row r="15" spans="1:16" s="10" customFormat="1" ht="26.4" x14ac:dyDescent="0.25">
      <c r="A15" s="17"/>
      <c r="B15" s="7" t="s">
        <v>35</v>
      </c>
      <c r="C15" s="8" t="s">
        <v>20</v>
      </c>
      <c r="D15" s="8" t="s">
        <v>37</v>
      </c>
      <c r="E15" s="8" t="s">
        <v>40</v>
      </c>
      <c r="F15" s="8">
        <v>13</v>
      </c>
      <c r="G15" s="8">
        <v>13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84</v>
      </c>
      <c r="O15" s="12">
        <v>0.46</v>
      </c>
      <c r="P15" s="17"/>
    </row>
    <row r="16" spans="1:16" s="10" customFormat="1" ht="26.4" x14ac:dyDescent="0.25">
      <c r="A16" s="17"/>
      <c r="B16" s="7" t="s">
        <v>36</v>
      </c>
      <c r="C16" s="8" t="s">
        <v>20</v>
      </c>
      <c r="D16" s="8" t="s">
        <v>39</v>
      </c>
      <c r="E16" s="8" t="s">
        <v>40</v>
      </c>
      <c r="F16" s="8">
        <v>2</v>
      </c>
      <c r="G16" s="8">
        <v>2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85</v>
      </c>
      <c r="O16" s="12">
        <v>1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44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85.25</v>
      </c>
      <c r="O27" s="22">
        <f>AVERAGE(O13:O26)</f>
        <v>0.5675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5" zoomScaleNormal="100" zoomScaleSheetLayoutView="100" zoomScalePageLayoutView="70" workbookViewId="0">
      <selection activeCell="C14" sqref="C1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MECATRONICA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DR. GUILLERMO REYES MORALES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CIRCUITOS HIDRAULICOS Y NEUMATICOS</v>
      </c>
      <c r="C13" s="8" t="s">
        <v>41</v>
      </c>
      <c r="D13" s="8" t="str">
        <f>'1'!D13</f>
        <v>711A</v>
      </c>
      <c r="E13" s="8" t="str">
        <f>'1'!E13</f>
        <v>IMCT</v>
      </c>
      <c r="F13" s="8">
        <f>'1'!F13</f>
        <v>14</v>
      </c>
      <c r="G13" s="8">
        <v>14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90</v>
      </c>
      <c r="O13" s="12">
        <v>0.78</v>
      </c>
      <c r="P13" s="17"/>
    </row>
    <row r="14" spans="1:16" s="10" customFormat="1" x14ac:dyDescent="0.25">
      <c r="A14" s="17"/>
      <c r="B14" s="13" t="str">
        <f>'1'!B14</f>
        <v>CIRCUITOS HIDRAULICOS Y NEUMATICOS</v>
      </c>
      <c r="C14" s="8" t="s">
        <v>41</v>
      </c>
      <c r="D14" s="8" t="str">
        <f>'1'!D14</f>
        <v>711B</v>
      </c>
      <c r="E14" s="8" t="str">
        <f>'1'!E14</f>
        <v>IMCT</v>
      </c>
      <c r="F14" s="8">
        <f>'1'!F14</f>
        <v>15</v>
      </c>
      <c r="G14" s="8">
        <v>15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89</v>
      </c>
      <c r="O14" s="12">
        <v>0.8</v>
      </c>
      <c r="P14" s="17"/>
    </row>
    <row r="15" spans="1:16" s="10" customFormat="1" ht="26.4" x14ac:dyDescent="0.25">
      <c r="A15" s="17"/>
      <c r="B15" s="13" t="str">
        <f>'1'!B15</f>
        <v>SISTEMAS EMBEBIDOS BASADOS EN PROCESAMIENTO DIGITAL DE SEÑALES</v>
      </c>
      <c r="C15" s="8" t="s">
        <v>41</v>
      </c>
      <c r="D15" s="8" t="str">
        <f>'1'!D15</f>
        <v>711A</v>
      </c>
      <c r="E15" s="8" t="str">
        <f>'1'!E15</f>
        <v>IMCT</v>
      </c>
      <c r="F15" s="8">
        <f>'1'!F15</f>
        <v>13</v>
      </c>
      <c r="G15" s="8">
        <v>13</v>
      </c>
      <c r="H15" s="8">
        <v>0</v>
      </c>
      <c r="I15" s="9">
        <f t="shared" si="3"/>
        <v>1</v>
      </c>
      <c r="J15" s="8">
        <f t="shared" ref="J15:J1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88</v>
      </c>
      <c r="O15" s="12">
        <v>0.77</v>
      </c>
      <c r="P15" s="17"/>
    </row>
    <row r="16" spans="1:16" s="10" customFormat="1" ht="26.4" x14ac:dyDescent="0.25">
      <c r="A16" s="17"/>
      <c r="B16" s="13" t="str">
        <f>'1'!B16</f>
        <v>MANUFACTURA FLEXIBLE ASISTIDA POR SOFTWARE</v>
      </c>
      <c r="C16" s="8" t="s">
        <v>41</v>
      </c>
      <c r="D16" s="8" t="str">
        <f>'1'!D16</f>
        <v>911A</v>
      </c>
      <c r="E16" s="8" t="str">
        <f>'1'!E16</f>
        <v>IMCT</v>
      </c>
      <c r="F16" s="8">
        <f>'1'!F16</f>
        <v>2</v>
      </c>
      <c r="G16" s="8">
        <v>2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90</v>
      </c>
      <c r="O16" s="12">
        <v>1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 t="e">
        <f t="shared" si="3"/>
        <v>#DIV/0!</v>
      </c>
      <c r="J17" s="8"/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 t="e">
        <f t="shared" si="3"/>
        <v>#DIV/0!</v>
      </c>
      <c r="J18" s="8"/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 t="e">
        <f t="shared" si="3"/>
        <v>#DIV/0!</v>
      </c>
      <c r="J19" s="8"/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 t="e">
        <f t="shared" si="3"/>
        <v>#DIV/0!</v>
      </c>
      <c r="J20" s="8"/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 t="e">
        <f t="shared" si="3"/>
        <v>#DIV/0!</v>
      </c>
      <c r="J21" s="8"/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 t="e">
        <f t="shared" si="3"/>
        <v>#DIV/0!</v>
      </c>
      <c r="J22" s="8"/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 t="e">
        <f t="shared" si="3"/>
        <v>#DIV/0!</v>
      </c>
      <c r="J23" s="8"/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 t="e">
        <f t="shared" si="3"/>
        <v>#DIV/0!</v>
      </c>
      <c r="J24" s="8"/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 t="e">
        <f t="shared" si="3"/>
        <v>#DIV/0!</v>
      </c>
      <c r="J25" s="8"/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 t="e">
        <f t="shared" si="3"/>
        <v>#DIV/0!</v>
      </c>
      <c r="J26" s="8"/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44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89.25</v>
      </c>
      <c r="O27" s="22">
        <f>AVERAGE(O13:O26)</f>
        <v>0.83750000000000002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5" zoomScaleNormal="100" zoomScaleSheetLayoutView="100" zoomScalePageLayoutView="70" workbookViewId="0">
      <selection activeCell="C7" sqref="C7:D7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MECATRONICA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DR. GUILLERMO REYES MORALES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CIRCUITOS HIDRAULICOS Y NEUMATICOS</v>
      </c>
      <c r="C13" s="8" t="s">
        <v>42</v>
      </c>
      <c r="D13" s="8" t="str">
        <f>'1'!D13</f>
        <v>711A</v>
      </c>
      <c r="E13" s="8" t="str">
        <f>'1'!E13</f>
        <v>IMCT</v>
      </c>
      <c r="F13" s="8">
        <f>'1'!F13</f>
        <v>14</v>
      </c>
      <c r="G13" s="8">
        <v>14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89</v>
      </c>
      <c r="O13" s="12">
        <v>0.64</v>
      </c>
      <c r="P13" s="17"/>
    </row>
    <row r="14" spans="1:16" s="10" customFormat="1" x14ac:dyDescent="0.25">
      <c r="A14" s="17"/>
      <c r="B14" s="13" t="str">
        <f>'1'!B14</f>
        <v>CIRCUITOS HIDRAULICOS Y NEUMATICOS</v>
      </c>
      <c r="C14" s="8" t="s">
        <v>42</v>
      </c>
      <c r="D14" s="8" t="str">
        <f>'1'!D14</f>
        <v>711B</v>
      </c>
      <c r="E14" s="8" t="str">
        <f>'1'!E14</f>
        <v>IMCT</v>
      </c>
      <c r="F14" s="8">
        <f>'1'!F14</f>
        <v>15</v>
      </c>
      <c r="G14" s="8">
        <v>15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86</v>
      </c>
      <c r="O14" s="12">
        <v>0.46</v>
      </c>
      <c r="P14" s="17"/>
    </row>
    <row r="15" spans="1:16" s="10" customFormat="1" ht="26.4" x14ac:dyDescent="0.25">
      <c r="A15" s="17"/>
      <c r="B15" s="13" t="str">
        <f>'1'!B15</f>
        <v>SISTEMAS EMBEBIDOS BASADOS EN PROCESAMIENTO DIGITAL DE SEÑALES</v>
      </c>
      <c r="C15" s="8" t="s">
        <v>42</v>
      </c>
      <c r="D15" s="8" t="str">
        <f>'1'!D15</f>
        <v>711A</v>
      </c>
      <c r="E15" s="8" t="str">
        <f>'1'!E15</f>
        <v>IMCT</v>
      </c>
      <c r="F15" s="8">
        <f>'1'!F15</f>
        <v>13</v>
      </c>
      <c r="G15" s="8">
        <v>13</v>
      </c>
      <c r="H15" s="8">
        <v>0</v>
      </c>
      <c r="I15" s="9">
        <f t="shared" si="3"/>
        <v>1</v>
      </c>
      <c r="J15" s="8">
        <f t="shared" ref="J15:J1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84</v>
      </c>
      <c r="O15" s="12">
        <v>0.69</v>
      </c>
      <c r="P15" s="17"/>
    </row>
    <row r="16" spans="1:16" s="10" customFormat="1" ht="26.4" x14ac:dyDescent="0.25">
      <c r="A16" s="17"/>
      <c r="B16" s="13" t="str">
        <f>'1'!B16</f>
        <v>MANUFACTURA FLEXIBLE ASISTIDA POR SOFTWARE</v>
      </c>
      <c r="C16" s="8" t="s">
        <v>42</v>
      </c>
      <c r="D16" s="8" t="str">
        <f>'1'!D16</f>
        <v>911A</v>
      </c>
      <c r="E16" s="8" t="str">
        <f>'1'!E16</f>
        <v>IMCT</v>
      </c>
      <c r="F16" s="8">
        <f>'1'!F16</f>
        <v>2</v>
      </c>
      <c r="G16" s="8">
        <v>2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80</v>
      </c>
      <c r="O16" s="12">
        <v>1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 t="e">
        <f t="shared" si="3"/>
        <v>#DIV/0!</v>
      </c>
      <c r="J17" s="8"/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 t="e">
        <f t="shared" si="3"/>
        <v>#DIV/0!</v>
      </c>
      <c r="J18" s="8"/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 t="e">
        <f t="shared" si="3"/>
        <v>#DIV/0!</v>
      </c>
      <c r="J19" s="8"/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 t="e">
        <f t="shared" si="3"/>
        <v>#DIV/0!</v>
      </c>
      <c r="J20" s="8"/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 t="e">
        <f t="shared" si="3"/>
        <v>#DIV/0!</v>
      </c>
      <c r="J21" s="8"/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 t="e">
        <f t="shared" si="3"/>
        <v>#DIV/0!</v>
      </c>
      <c r="J22" s="8"/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 t="e">
        <f t="shared" si="3"/>
        <v>#DIV/0!</v>
      </c>
      <c r="J23" s="8"/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 t="e">
        <f t="shared" si="3"/>
        <v>#DIV/0!</v>
      </c>
      <c r="J24" s="8"/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 t="e">
        <f t="shared" si="3"/>
        <v>#DIV/0!</v>
      </c>
      <c r="J25" s="8"/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 t="e">
        <f t="shared" si="3"/>
        <v>#DIV/0!</v>
      </c>
      <c r="J26" s="8"/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44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84.75</v>
      </c>
      <c r="O27" s="22">
        <f>AVERAGE(O13:O26)</f>
        <v>0.69750000000000001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B15" sqref="B1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8" width="7.5546875" style="1" customWidth="1"/>
    <col min="9" max="9" width="10.21875" style="1" customWidth="1"/>
    <col min="10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MECATRONICA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DR. GUILLERMO REYES MORALES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CIRCUITOS HIDRAULICOS Y NEUMATICOS</v>
      </c>
      <c r="C13" s="8" t="s">
        <v>17</v>
      </c>
      <c r="D13" s="8" t="str">
        <f>'1'!D13</f>
        <v>711A</v>
      </c>
      <c r="E13" s="8" t="str">
        <f>'1'!E13</f>
        <v>IMCT</v>
      </c>
      <c r="F13" s="8">
        <f>'1'!F13</f>
        <v>14</v>
      </c>
      <c r="G13" s="8">
        <v>14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0</v>
      </c>
      <c r="M13" s="9">
        <f t="shared" ref="M13:M27" si="2">L13/F13</f>
        <v>0</v>
      </c>
      <c r="N13" s="8">
        <v>90</v>
      </c>
      <c r="O13" s="12">
        <v>0.64</v>
      </c>
      <c r="P13" s="17"/>
    </row>
    <row r="14" spans="1:16" s="10" customFormat="1" x14ac:dyDescent="0.25">
      <c r="A14" s="17"/>
      <c r="B14" s="13" t="str">
        <f>'1'!B14</f>
        <v>CIRCUITOS HIDRAULICOS Y NEUMATICOS</v>
      </c>
      <c r="C14" s="8" t="s">
        <v>17</v>
      </c>
      <c r="D14" s="8" t="str">
        <f>'1'!D14</f>
        <v>711B</v>
      </c>
      <c r="E14" s="8" t="str">
        <f>'1'!E14</f>
        <v>IMCT</v>
      </c>
      <c r="F14" s="8">
        <f>'1'!F14</f>
        <v>15</v>
      </c>
      <c r="G14" s="8">
        <v>10</v>
      </c>
      <c r="H14" s="8">
        <v>5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>
        <v>0</v>
      </c>
      <c r="M14" s="9">
        <f t="shared" si="2"/>
        <v>0</v>
      </c>
      <c r="N14" s="8">
        <v>87</v>
      </c>
      <c r="O14" s="12">
        <v>0.66</v>
      </c>
      <c r="P14" s="17"/>
    </row>
    <row r="15" spans="1:16" s="10" customFormat="1" ht="26.4" x14ac:dyDescent="0.25">
      <c r="A15" s="17"/>
      <c r="B15" s="13" t="str">
        <f>'1'!B15</f>
        <v>SISTEMAS EMBEBIDOS BASADOS EN PROCESAMIENTO DIGITAL DE SEÑALES</v>
      </c>
      <c r="C15" s="8" t="s">
        <v>17</v>
      </c>
      <c r="D15" s="8" t="str">
        <f>'1'!D15</f>
        <v>711A</v>
      </c>
      <c r="E15" s="8" t="str">
        <f>'1'!E15</f>
        <v>IMCT</v>
      </c>
      <c r="F15" s="8">
        <f>'1'!F15</f>
        <v>13</v>
      </c>
      <c r="G15" s="8">
        <v>13</v>
      </c>
      <c r="H15" s="8">
        <v>0</v>
      </c>
      <c r="I15" s="9">
        <f t="shared" si="3"/>
        <v>1</v>
      </c>
      <c r="J15" s="8">
        <f t="shared" ref="J15:J16" si="4">(F15-SUM(G15:H15))-L15</f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88</v>
      </c>
      <c r="O15" s="12">
        <v>0.69</v>
      </c>
      <c r="P15" s="17"/>
    </row>
    <row r="16" spans="1:16" s="10" customFormat="1" ht="26.4" x14ac:dyDescent="0.25">
      <c r="A16" s="17"/>
      <c r="B16" s="13" t="str">
        <f>'1'!B16</f>
        <v>MANUFACTURA FLEXIBLE ASISTIDA POR SOFTWARE</v>
      </c>
      <c r="C16" s="8" t="s">
        <v>17</v>
      </c>
      <c r="D16" s="8" t="str">
        <f>'1'!D16</f>
        <v>911A</v>
      </c>
      <c r="E16" s="8" t="str">
        <f>'1'!E16</f>
        <v>IMCT</v>
      </c>
      <c r="F16" s="8">
        <f>'1'!F16</f>
        <v>2</v>
      </c>
      <c r="G16" s="8">
        <v>2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87</v>
      </c>
      <c r="O16" s="12">
        <v>1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 t="e">
        <f t="shared" si="3"/>
        <v>#DIV/0!</v>
      </c>
      <c r="J17" s="8"/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 t="e">
        <f t="shared" si="3"/>
        <v>#DIV/0!</v>
      </c>
      <c r="J18" s="8"/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 t="e">
        <f t="shared" si="3"/>
        <v>#DIV/0!</v>
      </c>
      <c r="J19" s="8"/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 t="e">
        <f t="shared" si="3"/>
        <v>#DIV/0!</v>
      </c>
      <c r="J20" s="8"/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F21" s="8"/>
      <c r="G21" s="8"/>
      <c r="H21" s="8"/>
      <c r="I21" s="9" t="e">
        <f t="shared" si="3"/>
        <v>#DIV/0!</v>
      </c>
      <c r="J21" s="8"/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 t="e">
        <f t="shared" si="3"/>
        <v>#DIV/0!</v>
      </c>
      <c r="J22" s="8"/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 t="e">
        <f t="shared" si="3"/>
        <v>#DIV/0!</v>
      </c>
      <c r="J23" s="8"/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 t="e">
        <f t="shared" si="3"/>
        <v>#DIV/0!</v>
      </c>
      <c r="J24" s="8"/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 t="e">
        <f t="shared" si="3"/>
        <v>#DIV/0!</v>
      </c>
      <c r="J25" s="8"/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 t="e">
        <f t="shared" si="3"/>
        <v>#DIV/0!</v>
      </c>
      <c r="J26" s="8"/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39</v>
      </c>
      <c r="H27" s="20">
        <f>SUM(H13:H26)</f>
        <v>5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88</v>
      </c>
      <c r="O27" s="22">
        <f>AVERAGE(O13:O26)</f>
        <v>0.74750000000000005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2025-07-02T21:33:58Z</cp:lastPrinted>
  <dcterms:created xsi:type="dcterms:W3CDTF">2021-11-22T14:45:25Z</dcterms:created>
  <dcterms:modified xsi:type="dcterms:W3CDTF">2026-01-07T21:01:29Z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