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Parcial\Reporte F\"/>
    </mc:Choice>
  </mc:AlternateContent>
  <xr:revisionPtr revIDLastSave="0" documentId="8_{CF9DF4A5-0BBA-409C-8F1B-AB0F521740F8}" xr6:coauthVersionLast="47" xr6:coauthVersionMax="47" xr10:uidLastSave="{00000000-0000-0000-0000-000000000000}"/>
  <bookViews>
    <workbookView xWindow="43095" yWindow="0" windowWidth="14610" windowHeight="15585" tabRatio="500" activeTab="3" xr2:uid="{00000000-000D-0000-FFFF-FFFF00000000}"/>
  </bookViews>
  <sheets>
    <sheet name="1" sheetId="1" r:id="rId1"/>
    <sheet name="2" sheetId="2" r:id="rId2"/>
    <sheet name="3" sheetId="3" r:id="rId3"/>
    <sheet name="Final" sheetId="4" r:id="rId4"/>
  </sheets>
  <externalReferences>
    <externalReference r:id="rId5"/>
  </externalReference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4" l="1"/>
  <c r="L16" i="4"/>
  <c r="F16" i="4"/>
  <c r="J16" i="4" s="1"/>
  <c r="E16" i="4"/>
  <c r="D16" i="4"/>
  <c r="J15" i="4"/>
  <c r="F15" i="4"/>
  <c r="M15" i="4" s="1"/>
  <c r="E15" i="4"/>
  <c r="D15" i="4"/>
  <c r="F14" i="4"/>
  <c r="J14" i="4" s="1"/>
  <c r="E14" i="4"/>
  <c r="D14" i="4"/>
  <c r="F13" i="4"/>
  <c r="M13" i="4" s="1"/>
  <c r="E13" i="4"/>
  <c r="D13" i="4"/>
  <c r="M14" i="4" l="1"/>
  <c r="J13" i="4"/>
  <c r="O27" i="4" l="1"/>
  <c r="N27" i="4"/>
  <c r="L27" i="4"/>
  <c r="H27" i="4"/>
  <c r="G27" i="4"/>
  <c r="B16" i="4"/>
  <c r="B15" i="4"/>
  <c r="B14" i="4"/>
  <c r="B13" i="4"/>
  <c r="C9" i="4"/>
  <c r="M7" i="4"/>
  <c r="I7" i="4"/>
  <c r="F7" i="4"/>
  <c r="F5" i="4"/>
  <c r="O27" i="3"/>
  <c r="N27" i="3"/>
  <c r="L27" i="3"/>
  <c r="H27" i="3"/>
  <c r="G27" i="3"/>
  <c r="B16" i="3"/>
  <c r="B15" i="3"/>
  <c r="B14" i="3"/>
  <c r="F27" i="3"/>
  <c r="B13" i="3"/>
  <c r="C9" i="3"/>
  <c r="M7" i="3"/>
  <c r="I7" i="3"/>
  <c r="F7" i="3"/>
  <c r="F5" i="3"/>
  <c r="O27" i="2"/>
  <c r="N27" i="2"/>
  <c r="H27" i="2"/>
  <c r="G27" i="2"/>
  <c r="L17" i="2"/>
  <c r="F17" i="2"/>
  <c r="J17" i="2" s="1"/>
  <c r="E17" i="2"/>
  <c r="D17" i="2"/>
  <c r="B17" i="2"/>
  <c r="L16" i="2"/>
  <c r="L27" i="2" s="1"/>
  <c r="F16" i="2"/>
  <c r="J16" i="2" s="1"/>
  <c r="E16" i="2"/>
  <c r="D16" i="2"/>
  <c r="B16" i="2"/>
  <c r="J15" i="2"/>
  <c r="F15" i="2"/>
  <c r="M15" i="2" s="1"/>
  <c r="E15" i="2"/>
  <c r="D15" i="2"/>
  <c r="B15" i="2"/>
  <c r="F14" i="2"/>
  <c r="M14" i="2" s="1"/>
  <c r="E14" i="2"/>
  <c r="D14" i="2"/>
  <c r="B14" i="2"/>
  <c r="F13" i="2"/>
  <c r="M13" i="2" s="1"/>
  <c r="E13" i="2"/>
  <c r="D13" i="2"/>
  <c r="B13" i="2"/>
  <c r="C9" i="2"/>
  <c r="M7" i="2"/>
  <c r="I7" i="2"/>
  <c r="F7" i="2"/>
  <c r="F5" i="2"/>
  <c r="O27" i="1"/>
  <c r="N27" i="1"/>
  <c r="L27" i="1"/>
  <c r="M27" i="1" s="1"/>
  <c r="H27" i="1"/>
  <c r="G27" i="1"/>
  <c r="F27" i="1"/>
  <c r="J27" i="1" s="1"/>
  <c r="K27" i="1" s="1"/>
  <c r="M16" i="1"/>
  <c r="M17" i="2" s="1"/>
  <c r="J16" i="1"/>
  <c r="M15" i="1"/>
  <c r="J15" i="1"/>
  <c r="M14" i="1"/>
  <c r="J14" i="1"/>
  <c r="M13" i="1"/>
  <c r="J13" i="1"/>
  <c r="M27" i="3" l="1"/>
  <c r="I27" i="3"/>
  <c r="J27" i="3"/>
  <c r="K27" i="3" s="1"/>
  <c r="I27" i="1"/>
  <c r="J13" i="2"/>
  <c r="M16" i="2"/>
  <c r="F27" i="2"/>
  <c r="J14" i="2"/>
  <c r="F27" i="4"/>
  <c r="J27" i="4" l="1"/>
  <c r="K27" i="4" s="1"/>
  <c r="I27" i="4"/>
  <c r="I27" i="2"/>
  <c r="J27" i="2"/>
  <c r="K27" i="2" s="1"/>
  <c r="M27" i="4"/>
  <c r="M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<sst xmlns="http://schemas.openxmlformats.org/spreadsheetml/2006/main" count="151" uniqueCount="47">
  <si>
    <r>
      <rPr>
        <b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  <charset val="1"/>
      </rPr>
      <t>1er. Reporte Parcial del Semestre de Docencia
Rev. Junio 2025</t>
    </r>
  </si>
  <si>
    <t>SUBDIRECCIÓN ACADÉMICA</t>
  </si>
  <si>
    <t>DIVISIÓN DE INGENIERÍA</t>
  </si>
  <si>
    <t>INFORMÁTICA</t>
  </si>
  <si>
    <t>Reporte No.</t>
  </si>
  <si>
    <t>1°</t>
  </si>
  <si>
    <t>Grupos Atendidos:</t>
  </si>
  <si>
    <t>Asig. dif.</t>
  </si>
  <si>
    <t>Periodo Escolar:</t>
  </si>
  <si>
    <t>AGOSTO - DICIEMBRE 2025</t>
  </si>
  <si>
    <t>PROFESOR (A):</t>
  </si>
  <si>
    <t>ROGELIO ENRIQUE TELONA TORRES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</si>
  <si>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</si>
  <si>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</si>
  <si>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</si>
  <si>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</si>
  <si>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</si>
  <si>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</si>
  <si>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</si>
  <si>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</si>
  <si>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</si>
  <si>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</si>
  <si>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</si>
  <si>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</si>
  <si>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</si>
  <si>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</si>
  <si>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</si>
  <si>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DE APLICACIONES PARA DISPOSITIVOS MÓVILES</t>
  </si>
  <si>
    <t>710-A</t>
  </si>
  <si>
    <t>IINF</t>
  </si>
  <si>
    <t>DESARROLLO DE APLICACIONES WEB</t>
  </si>
  <si>
    <t>FUNDAMENTOS DE PROGRAMACIÓN</t>
  </si>
  <si>
    <t>110-A</t>
  </si>
  <si>
    <t>MATEMÁTICAS DISCRETAS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</si>
  <si>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</si>
  <si>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</si>
  <si>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</si>
  <si>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  <charset val="1"/>
      </rPr>
      <t>2do. Reporte Parcial del Semestre de Docencia
Rev. Junio 2025</t>
    </r>
  </si>
  <si>
    <t>2°</t>
  </si>
  <si>
    <t>II</t>
  </si>
  <si>
    <t>S/E</t>
  </si>
  <si>
    <t>III</t>
  </si>
  <si>
    <r>
      <rPr>
        <b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  <charset val="1"/>
      </rPr>
      <t>3er. Reporte Parcial del Semestre de Docencia
Rev. Junio 2025</t>
    </r>
  </si>
  <si>
    <r>
      <rPr>
        <b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  <charset val="1"/>
      </rPr>
      <t>Reporte Final del Semestre de Docencia
Rev. Junio 2025</t>
    </r>
  </si>
  <si>
    <t>Final</t>
  </si>
  <si>
    <t>IV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</si>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</sst>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4"/>
      <color rgb="FF002060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Border="0" applyProtection="0"/>
  </cellStyleXfs>
  <cellXfs count="40">
    <xf numFmtId="0" fontId="0" fillId="0" borderId="0" xfId="0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1" applyFont="1" applyBorder="1" applyAlignment="1" applyProtection="1">
      <alignment horizontal="center" vertical="center" wrapText="1"/>
    </xf>
    <xf numFmtId="9" fontId="1" fillId="0" borderId="8" xfId="1" applyFont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9" fontId="8" fillId="2" borderId="11" xfId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1" applyFont="1" applyBorder="1" applyAlignment="1" applyProtection="1">
      <alignment horizontal="center" vertical="center" wrapText="1"/>
    </xf>
    <xf numFmtId="9" fontId="1" fillId="0" borderId="8" xfId="1" applyFont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899280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520" y="331200"/>
          <a:ext cx="162072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398520</xdr:colOff>
      <xdr:row>1</xdr:row>
      <xdr:rowOff>926280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69640" y="324000"/>
          <a:ext cx="1422720" cy="726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899280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520" y="331200"/>
          <a:ext cx="162072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398520</xdr:colOff>
      <xdr:row>1</xdr:row>
      <xdr:rowOff>900720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69640" y="304920"/>
          <a:ext cx="1422720" cy="719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905630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520" y="331200"/>
          <a:ext cx="162072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398520</xdr:colOff>
      <xdr:row>1</xdr:row>
      <xdr:rowOff>868910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69640" y="266760"/>
          <a:ext cx="1422720" cy="719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902455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520" y="331200"/>
          <a:ext cx="162072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379440</xdr:colOff>
      <xdr:row>1</xdr:row>
      <xdr:rowOff>868385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50560" y="275760"/>
          <a:ext cx="1422720" cy="719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S2\Reporte\Parcial\Reporte%20F\Reporte%203.xlsx" TargetMode="External"/><Relationship Id="rId1" Type="http://schemas.openxmlformats.org/officeDocument/2006/relationships/externalLinkPath" Target="Report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Final"/>
    </sheetNames>
    <sheetDataSet>
      <sheetData sheetId="0">
        <row r="13">
          <cell r="D13" t="str">
            <v>710-A</v>
          </cell>
          <cell r="E13" t="str">
            <v>IINF</v>
          </cell>
          <cell r="F13">
            <v>18</v>
          </cell>
        </row>
        <row r="14">
          <cell r="D14" t="str">
            <v>710-A</v>
          </cell>
          <cell r="E14" t="str">
            <v>IINF</v>
          </cell>
          <cell r="F14">
            <v>22</v>
          </cell>
        </row>
        <row r="15">
          <cell r="D15" t="str">
            <v>110-A</v>
          </cell>
          <cell r="E15" t="str">
            <v>IINF</v>
          </cell>
          <cell r="F15">
            <v>33</v>
          </cell>
        </row>
        <row r="16">
          <cell r="D16" t="str">
            <v>110-A</v>
          </cell>
          <cell r="E16" t="str">
            <v>IINF</v>
          </cell>
          <cell r="F16">
            <v>33</v>
          </cell>
          <cell r="L16">
            <v>0</v>
          </cell>
          <cell r="M16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view="pageBreakPreview" topLeftCell="A2" zoomScale="55" zoomScaleNormal="100" zoomScalePageLayoutView="55" workbookViewId="0">
      <selection activeCell="G14" sqref="G14"/>
    </sheetView>
  </sheetViews>
  <sheetFormatPr baseColWidth="10" defaultColWidth="11.453125" defaultRowHeight="12" customHeight="1" x14ac:dyDescent="0.25"/>
  <cols>
    <col min="1" max="1" width="1.7265625" style="12" customWidth="1"/>
    <col min="2" max="2" width="38.54296875" style="12" customWidth="1"/>
    <col min="3" max="3" width="4.7265625" style="12" customWidth="1"/>
    <col min="4" max="4" width="5.54296875" style="12" customWidth="1"/>
    <col min="5" max="5" width="21.81640625" style="12" customWidth="1"/>
    <col min="6" max="6" width="9.453125" style="12" customWidth="1"/>
    <col min="7" max="13" width="7.54296875" style="12" customWidth="1"/>
    <col min="14" max="15" width="11.453125" style="12"/>
    <col min="16" max="16" width="1.7265625" style="12" customWidth="1"/>
    <col min="17" max="16384" width="11.453125" style="12"/>
  </cols>
  <sheetData>
    <row r="1" spans="1:16" ht="9.75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8.5" customHeight="1" x14ac:dyDescent="0.35">
      <c r="A2" s="13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3"/>
    </row>
    <row r="3" spans="1:16" ht="13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15"/>
    </row>
    <row r="4" spans="1:16" ht="13" x14ac:dyDescent="0.3">
      <c r="A4" s="15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</row>
    <row r="5" spans="1:16" ht="13" x14ac:dyDescent="0.3">
      <c r="A5" s="15"/>
      <c r="B5" s="9" t="s">
        <v>2</v>
      </c>
      <c r="C5" s="9"/>
      <c r="D5" s="9"/>
      <c r="E5" s="9"/>
      <c r="F5" s="8" t="s">
        <v>3</v>
      </c>
      <c r="G5" s="8"/>
      <c r="H5" s="8"/>
      <c r="I5" s="8"/>
      <c r="J5" s="17"/>
      <c r="K5" s="17"/>
      <c r="L5" s="17"/>
      <c r="M5" s="17"/>
      <c r="N5" s="17"/>
      <c r="O5" s="17"/>
      <c r="P5" s="15"/>
    </row>
    <row r="6" spans="1:16" ht="13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P6" s="15"/>
    </row>
    <row r="7" spans="1:16" ht="13" x14ac:dyDescent="0.3">
      <c r="A7" s="15"/>
      <c r="B7" s="18" t="s">
        <v>4</v>
      </c>
      <c r="C7" s="8" t="s">
        <v>5</v>
      </c>
      <c r="D7" s="8"/>
      <c r="E7" s="19" t="s">
        <v>6</v>
      </c>
      <c r="F7" s="20">
        <v>2</v>
      </c>
      <c r="H7" s="18" t="s">
        <v>7</v>
      </c>
      <c r="I7" s="20">
        <v>4</v>
      </c>
      <c r="J7" s="7" t="s">
        <v>8</v>
      </c>
      <c r="K7" s="7"/>
      <c r="L7" s="7"/>
      <c r="M7" s="8" t="s">
        <v>9</v>
      </c>
      <c r="N7" s="8"/>
      <c r="O7" s="8"/>
      <c r="P7" s="15"/>
    </row>
    <row r="8" spans="1:16" ht="12.5" x14ac:dyDescent="0.25">
      <c r="A8" s="15"/>
      <c r="P8" s="15"/>
    </row>
    <row r="9" spans="1:16" ht="13" x14ac:dyDescent="0.3">
      <c r="A9" s="15"/>
      <c r="B9" s="18" t="s">
        <v>10</v>
      </c>
      <c r="C9" s="8" t="s">
        <v>11</v>
      </c>
      <c r="D9" s="8"/>
      <c r="E9" s="8"/>
      <c r="F9" s="8"/>
      <c r="G9" s="8"/>
      <c r="H9" s="8"/>
      <c r="I9" s="8"/>
      <c r="J9" s="8"/>
      <c r="K9" s="8"/>
      <c r="L9" s="8"/>
      <c r="M9" s="8"/>
      <c r="P9" s="15"/>
    </row>
    <row r="10" spans="1:16" ht="12.5" x14ac:dyDescent="0.25">
      <c r="A10" s="15"/>
      <c r="C10" s="21"/>
      <c r="D10" s="21"/>
      <c r="F10" s="21"/>
      <c r="G10" s="21"/>
      <c r="H10" s="21"/>
      <c r="I10" s="21"/>
      <c r="J10" s="21"/>
      <c r="K10" s="21"/>
      <c r="L10" s="21"/>
      <c r="P10" s="15"/>
    </row>
    <row r="11" spans="1:16" ht="12.65" customHeight="1" x14ac:dyDescent="0.25">
      <c r="A11" s="15"/>
      <c r="B11" s="6" t="s">
        <v>12</v>
      </c>
      <c r="C11" s="5" t="s">
        <v>13</v>
      </c>
      <c r="D11" s="5" t="s">
        <v>14</v>
      </c>
      <c r="E11" s="4" t="s">
        <v>15</v>
      </c>
      <c r="F11" s="4" t="s">
        <v>16</v>
      </c>
      <c r="G11" s="4" t="s">
        <v>17</v>
      </c>
      <c r="H11" s="4"/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3" t="s">
        <v>24</v>
      </c>
      <c r="P11" s="15"/>
    </row>
    <row r="12" spans="1:16" ht="13" x14ac:dyDescent="0.25">
      <c r="A12" s="15"/>
      <c r="B12" s="6"/>
      <c r="C12" s="5"/>
      <c r="D12" s="5"/>
      <c r="E12" s="4"/>
      <c r="F12" s="4"/>
      <c r="G12" s="22" t="s">
        <v>25</v>
      </c>
      <c r="H12" s="22" t="s">
        <v>26</v>
      </c>
      <c r="I12" s="4"/>
      <c r="J12" s="4"/>
      <c r="K12" s="4"/>
      <c r="L12" s="4"/>
      <c r="M12" s="4"/>
      <c r="N12" s="4"/>
      <c r="O12" s="3"/>
      <c r="P12" s="15"/>
    </row>
    <row r="13" spans="1:16" s="28" customFormat="1" ht="25" x14ac:dyDescent="0.25">
      <c r="A13" s="23"/>
      <c r="B13" s="24" t="s">
        <v>27</v>
      </c>
      <c r="C13" s="25">
        <v>1</v>
      </c>
      <c r="D13" s="25" t="s">
        <v>28</v>
      </c>
      <c r="E13" s="25" t="s">
        <v>29</v>
      </c>
      <c r="F13" s="25">
        <v>18</v>
      </c>
      <c r="G13" s="25">
        <v>18</v>
      </c>
      <c r="H13" s="25"/>
      <c r="I13" s="26"/>
      <c r="J13" s="25">
        <f>(F13-SUM(G13:H13))-L13</f>
        <v>0</v>
      </c>
      <c r="K13" s="26"/>
      <c r="L13" s="25">
        <v>0</v>
      </c>
      <c r="M13" s="26">
        <f>L13/F13</f>
        <v>0</v>
      </c>
      <c r="N13" s="25">
        <v>92</v>
      </c>
      <c r="O13" s="27">
        <v>0.78</v>
      </c>
      <c r="P13" s="23"/>
    </row>
    <row r="14" spans="1:16" s="28" customFormat="1" ht="25" x14ac:dyDescent="0.25">
      <c r="A14" s="23"/>
      <c r="B14" s="24" t="s">
        <v>30</v>
      </c>
      <c r="C14" s="25">
        <v>1</v>
      </c>
      <c r="D14" s="25" t="s">
        <v>28</v>
      </c>
      <c r="E14" s="25" t="s">
        <v>29</v>
      </c>
      <c r="F14" s="25">
        <v>22</v>
      </c>
      <c r="G14" s="25">
        <v>22</v>
      </c>
      <c r="H14" s="25"/>
      <c r="I14" s="26"/>
      <c r="J14" s="25">
        <f>(F14-SUM(G14:H14))-L14</f>
        <v>0</v>
      </c>
      <c r="K14" s="26"/>
      <c r="L14" s="25">
        <v>0</v>
      </c>
      <c r="M14" s="26">
        <f>L14/F14</f>
        <v>0</v>
      </c>
      <c r="N14" s="25">
        <v>91</v>
      </c>
      <c r="O14" s="27">
        <v>0.64</v>
      </c>
      <c r="P14" s="23"/>
    </row>
    <row r="15" spans="1:16" s="28" customFormat="1" ht="25" x14ac:dyDescent="0.25">
      <c r="A15" s="23"/>
      <c r="B15" s="24" t="s">
        <v>31</v>
      </c>
      <c r="C15" s="25">
        <v>1</v>
      </c>
      <c r="D15" s="25" t="s">
        <v>32</v>
      </c>
      <c r="E15" s="25" t="s">
        <v>29</v>
      </c>
      <c r="F15" s="25">
        <v>33</v>
      </c>
      <c r="G15" s="25">
        <v>27</v>
      </c>
      <c r="H15" s="25"/>
      <c r="I15" s="26"/>
      <c r="J15" s="25">
        <f>(F15-SUM(G15:H15))-L15</f>
        <v>6</v>
      </c>
      <c r="K15" s="26"/>
      <c r="L15" s="25">
        <v>0</v>
      </c>
      <c r="M15" s="26">
        <f>L15/F15</f>
        <v>0</v>
      </c>
      <c r="N15" s="25">
        <v>77</v>
      </c>
      <c r="O15" s="27">
        <v>0.79</v>
      </c>
      <c r="P15" s="23"/>
    </row>
    <row r="16" spans="1:16" s="28" customFormat="1" ht="25" x14ac:dyDescent="0.25">
      <c r="A16" s="23"/>
      <c r="B16" s="24" t="s">
        <v>33</v>
      </c>
      <c r="C16" s="25">
        <v>1</v>
      </c>
      <c r="D16" s="25" t="s">
        <v>32</v>
      </c>
      <c r="E16" s="25" t="s">
        <v>29</v>
      </c>
      <c r="F16" s="25">
        <v>33</v>
      </c>
      <c r="G16" s="25">
        <v>30</v>
      </c>
      <c r="H16" s="25"/>
      <c r="I16" s="26"/>
      <c r="J16" s="25">
        <f>(F16-SUM(G16:H16))-L16</f>
        <v>3</v>
      </c>
      <c r="K16" s="26"/>
      <c r="L16" s="25">
        <v>0</v>
      </c>
      <c r="M16" s="26">
        <f>L16/F16</f>
        <v>0</v>
      </c>
      <c r="N16" s="25">
        <v>77</v>
      </c>
      <c r="O16" s="27">
        <v>0.82</v>
      </c>
      <c r="P16" s="23"/>
    </row>
    <row r="17" spans="1:16" s="28" customFormat="1" ht="12.5" x14ac:dyDescent="0.25">
      <c r="A17" s="23"/>
      <c r="B17" s="24"/>
      <c r="C17" s="25"/>
      <c r="D17" s="25"/>
      <c r="E17" s="25"/>
      <c r="F17" s="25"/>
      <c r="G17" s="25"/>
      <c r="H17" s="25"/>
      <c r="I17" s="26"/>
      <c r="J17" s="25"/>
      <c r="K17" s="26"/>
      <c r="L17" s="25"/>
      <c r="M17" s="26"/>
      <c r="N17" s="25"/>
      <c r="O17" s="27"/>
      <c r="P17" s="23"/>
    </row>
    <row r="18" spans="1:16" s="28" customFormat="1" ht="12.5" x14ac:dyDescent="0.25">
      <c r="A18" s="23"/>
      <c r="B18" s="24"/>
      <c r="C18" s="25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5"/>
      <c r="O18" s="27"/>
      <c r="P18" s="23"/>
    </row>
    <row r="19" spans="1:16" s="28" customFormat="1" ht="12.5" x14ac:dyDescent="0.25">
      <c r="A19" s="23"/>
      <c r="B19" s="24"/>
      <c r="C19" s="25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5"/>
      <c r="O19" s="27"/>
      <c r="P19" s="23"/>
    </row>
    <row r="20" spans="1:16" s="28" customFormat="1" ht="12.5" x14ac:dyDescent="0.25">
      <c r="A20" s="23"/>
      <c r="B20" s="24"/>
      <c r="C20" s="25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5"/>
      <c r="O20" s="27"/>
      <c r="P20" s="23"/>
    </row>
    <row r="21" spans="1:16" s="28" customFormat="1" ht="12.5" x14ac:dyDescent="0.25">
      <c r="A21" s="23"/>
      <c r="B21" s="24"/>
      <c r="C21" s="25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5"/>
      <c r="O21" s="27"/>
      <c r="P21" s="23"/>
    </row>
    <row r="22" spans="1:16" s="28" customFormat="1" ht="12.5" x14ac:dyDescent="0.25">
      <c r="A22" s="23"/>
      <c r="B22" s="24"/>
      <c r="C22" s="25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5"/>
      <c r="O22" s="27"/>
      <c r="P22" s="23"/>
    </row>
    <row r="23" spans="1:16" s="28" customFormat="1" ht="12.5" x14ac:dyDescent="0.25">
      <c r="A23" s="23"/>
      <c r="B23" s="24"/>
      <c r="C23" s="25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5"/>
      <c r="O23" s="27"/>
      <c r="P23" s="23"/>
    </row>
    <row r="24" spans="1:16" s="28" customFormat="1" ht="12.5" x14ac:dyDescent="0.25">
      <c r="A24" s="23"/>
      <c r="B24" s="24"/>
      <c r="C24" s="25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5"/>
      <c r="O24" s="27"/>
      <c r="P24" s="23"/>
    </row>
    <row r="25" spans="1:16" s="28" customFormat="1" ht="12.5" x14ac:dyDescent="0.25">
      <c r="A25" s="23"/>
      <c r="B25" s="24"/>
      <c r="C25" s="25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5"/>
      <c r="O25" s="27"/>
      <c r="P25" s="23"/>
    </row>
    <row r="26" spans="1:16" s="28" customFormat="1" ht="16.5" customHeight="1" x14ac:dyDescent="0.25">
      <c r="A26" s="23"/>
      <c r="B26" s="24"/>
      <c r="C26" s="25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5"/>
      <c r="O26" s="27"/>
      <c r="P26" s="23"/>
    </row>
    <row r="27" spans="1:16" ht="12.5" x14ac:dyDescent="0.25">
      <c r="A27" s="15"/>
      <c r="B27" s="29" t="s">
        <v>34</v>
      </c>
      <c r="C27" s="30" t="s">
        <v>35</v>
      </c>
      <c r="D27" s="30" t="s">
        <v>35</v>
      </c>
      <c r="E27" s="30" t="s">
        <v>35</v>
      </c>
      <c r="F27" s="30">
        <f>SUM(F13:F26)</f>
        <v>106</v>
      </c>
      <c r="G27" s="30">
        <f>SUM(G13:G26)</f>
        <v>97</v>
      </c>
      <c r="H27" s="30">
        <f>SUM(H13:H26)</f>
        <v>0</v>
      </c>
      <c r="I27" s="31">
        <f>SUM(G27:H27)/F27</f>
        <v>0.91509433962264153</v>
      </c>
      <c r="J27" s="30">
        <f>(F27-SUM(G27:H27))-L27</f>
        <v>9</v>
      </c>
      <c r="K27" s="31">
        <f>J27/F27</f>
        <v>8.4905660377358486E-2</v>
      </c>
      <c r="L27" s="30">
        <f>SUM(L13:L26)</f>
        <v>0</v>
      </c>
      <c r="M27" s="31">
        <f>L27/F27</f>
        <v>0</v>
      </c>
      <c r="N27" s="30">
        <f>AVERAGE(N13:N26)</f>
        <v>84.25</v>
      </c>
      <c r="O27" s="32">
        <f>AVERAGE(O13:O26)</f>
        <v>0.75749999999999995</v>
      </c>
      <c r="P27" s="15"/>
    </row>
    <row r="28" spans="1:16" ht="12.5" x14ac:dyDescent="0.25">
      <c r="A28" s="15"/>
      <c r="P28" s="15"/>
    </row>
    <row r="29" spans="1:16" ht="120" customHeight="1" x14ac:dyDescent="0.25">
      <c r="A29" s="15"/>
      <c r="B29" s="2" t="s">
        <v>36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5"/>
    </row>
    <row r="30" spans="1:16" ht="12.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527777777777799" right="0.31527777777777799" top="0.35416666666666702" bottom="0.66944444444444495" header="0.511811023622047" footer="0.511811023622047"/>
  <pageSetup scale="82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view="pageBreakPreview" zoomScale="85" zoomScaleNormal="100" zoomScaleSheetLayoutView="85" zoomScalePageLayoutView="55" workbookViewId="0">
      <selection activeCell="H15" sqref="H15"/>
    </sheetView>
  </sheetViews>
  <sheetFormatPr baseColWidth="10" defaultColWidth="11.453125" defaultRowHeight="12" customHeight="1" x14ac:dyDescent="0.25"/>
  <cols>
    <col min="1" max="1" width="1.7265625" style="12" customWidth="1"/>
    <col min="2" max="2" width="38.54296875" style="12" customWidth="1"/>
    <col min="3" max="3" width="4.7265625" style="12" customWidth="1"/>
    <col min="4" max="4" width="5.54296875" style="12" customWidth="1"/>
    <col min="5" max="5" width="21.81640625" style="12" customWidth="1"/>
    <col min="6" max="6" width="9.453125" style="12" customWidth="1"/>
    <col min="7" max="13" width="7.54296875" style="12" customWidth="1"/>
    <col min="14" max="15" width="11.453125" style="12"/>
    <col min="16" max="16" width="1.7265625" style="12" customWidth="1"/>
    <col min="17" max="16384" width="11.453125" style="12"/>
  </cols>
  <sheetData>
    <row r="1" spans="1:16" ht="9.75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35">
      <c r="A2" s="13"/>
      <c r="B2" s="11" t="s">
        <v>37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3"/>
    </row>
    <row r="3" spans="1:16" ht="13" x14ac:dyDescent="0.3">
      <c r="A3" s="15"/>
      <c r="B3" s="16"/>
      <c r="C3" s="16"/>
      <c r="D3" s="16"/>
      <c r="F3" s="16"/>
      <c r="G3" s="16"/>
      <c r="H3" s="16"/>
      <c r="I3" s="16"/>
      <c r="J3" s="16"/>
      <c r="K3" s="16"/>
      <c r="L3" s="16"/>
      <c r="P3" s="15"/>
    </row>
    <row r="4" spans="1:16" ht="13" x14ac:dyDescent="0.3">
      <c r="A4" s="15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</row>
    <row r="5" spans="1:16" ht="13" x14ac:dyDescent="0.3">
      <c r="A5" s="15"/>
      <c r="B5" s="9" t="s">
        <v>2</v>
      </c>
      <c r="C5" s="9"/>
      <c r="D5" s="9"/>
      <c r="E5" s="9"/>
      <c r="F5" s="1" t="str">
        <f>'1'!F5</f>
        <v>INFORMÁTICA</v>
      </c>
      <c r="G5" s="1"/>
      <c r="H5" s="1"/>
      <c r="I5" s="1"/>
      <c r="J5" s="17"/>
      <c r="K5" s="17"/>
      <c r="L5" s="17"/>
      <c r="M5" s="17"/>
      <c r="N5" s="17"/>
      <c r="O5" s="17"/>
      <c r="P5" s="15"/>
    </row>
    <row r="6" spans="1:16" ht="13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P6" s="15"/>
    </row>
    <row r="7" spans="1:16" ht="13" x14ac:dyDescent="0.3">
      <c r="A7" s="15"/>
      <c r="B7" s="18" t="s">
        <v>4</v>
      </c>
      <c r="C7" s="8" t="s">
        <v>38</v>
      </c>
      <c r="D7" s="8"/>
      <c r="E7" s="19" t="s">
        <v>6</v>
      </c>
      <c r="F7" s="20">
        <f>'1'!F7</f>
        <v>2</v>
      </c>
      <c r="H7" s="18" t="s">
        <v>7</v>
      </c>
      <c r="I7" s="20">
        <f>'1'!I7</f>
        <v>4</v>
      </c>
      <c r="J7" s="7" t="s">
        <v>8</v>
      </c>
      <c r="K7" s="7"/>
      <c r="L7" s="7"/>
      <c r="M7" s="8" t="str">
        <f>'1'!M7</f>
        <v>AGOSTO - DICIEMBRE 2025</v>
      </c>
      <c r="N7" s="8"/>
      <c r="O7" s="8"/>
      <c r="P7" s="15"/>
    </row>
    <row r="8" spans="1:16" ht="12.5" x14ac:dyDescent="0.25">
      <c r="A8" s="15"/>
      <c r="P8" s="15"/>
    </row>
    <row r="9" spans="1:16" ht="13" x14ac:dyDescent="0.3">
      <c r="A9" s="15"/>
      <c r="B9" s="18" t="s">
        <v>10</v>
      </c>
      <c r="C9" s="8" t="str">
        <f>'1'!C9</f>
        <v>ROGELIO ENRIQUE TELONA TORRES</v>
      </c>
      <c r="D9" s="8"/>
      <c r="E9" s="8"/>
      <c r="F9" s="8"/>
      <c r="G9" s="8"/>
      <c r="H9" s="8"/>
      <c r="I9" s="8"/>
      <c r="J9" s="8"/>
      <c r="K9" s="8"/>
      <c r="L9" s="8"/>
      <c r="M9" s="8"/>
      <c r="P9" s="15"/>
    </row>
    <row r="10" spans="1:16" ht="12.5" x14ac:dyDescent="0.25">
      <c r="A10" s="15"/>
      <c r="C10" s="21"/>
      <c r="D10" s="21"/>
      <c r="F10" s="21"/>
      <c r="G10" s="21"/>
      <c r="H10" s="21"/>
      <c r="I10" s="21"/>
      <c r="J10" s="21"/>
      <c r="K10" s="21"/>
      <c r="L10" s="21"/>
      <c r="P10" s="15"/>
    </row>
    <row r="11" spans="1:16" ht="12.65" customHeight="1" x14ac:dyDescent="0.25">
      <c r="A11" s="15"/>
      <c r="B11" s="6" t="s">
        <v>12</v>
      </c>
      <c r="C11" s="5" t="s">
        <v>13</v>
      </c>
      <c r="D11" s="5" t="s">
        <v>14</v>
      </c>
      <c r="E11" s="4" t="s">
        <v>15</v>
      </c>
      <c r="F11" s="4" t="s">
        <v>16</v>
      </c>
      <c r="G11" s="4" t="s">
        <v>17</v>
      </c>
      <c r="H11" s="4"/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3" t="s">
        <v>24</v>
      </c>
      <c r="P11" s="15"/>
    </row>
    <row r="12" spans="1:16" ht="13" x14ac:dyDescent="0.25">
      <c r="A12" s="15"/>
      <c r="B12" s="6"/>
      <c r="C12" s="5"/>
      <c r="D12" s="5"/>
      <c r="E12" s="4"/>
      <c r="F12" s="4"/>
      <c r="G12" s="22" t="s">
        <v>25</v>
      </c>
      <c r="H12" s="22" t="s">
        <v>26</v>
      </c>
      <c r="I12" s="4"/>
      <c r="J12" s="4"/>
      <c r="K12" s="4"/>
      <c r="L12" s="4"/>
      <c r="M12" s="4"/>
      <c r="N12" s="4"/>
      <c r="O12" s="3"/>
      <c r="P12" s="15"/>
    </row>
    <row r="13" spans="1:16" s="28" customFormat="1" ht="25" x14ac:dyDescent="0.25">
      <c r="A13" s="23"/>
      <c r="B13" s="33" t="str">
        <f>'1'!B13</f>
        <v>DESARROLLO DE APLICACIONES PARA DISPOSITIVOS MÓVILES</v>
      </c>
      <c r="C13" s="25" t="s">
        <v>39</v>
      </c>
      <c r="D13" s="25" t="str">
        <f>'1'!D13</f>
        <v>710-A</v>
      </c>
      <c r="E13" s="25" t="str">
        <f>'1'!E13</f>
        <v>IINF</v>
      </c>
      <c r="F13" s="25">
        <f>'1'!F13</f>
        <v>18</v>
      </c>
      <c r="G13" s="25">
        <v>18</v>
      </c>
      <c r="H13" s="25"/>
      <c r="I13" s="26"/>
      <c r="J13" s="25">
        <f>(F13-SUM(G13:H13))-L13</f>
        <v>0</v>
      </c>
      <c r="K13" s="26"/>
      <c r="L13" s="25">
        <v>0</v>
      </c>
      <c r="M13" s="26">
        <f>L13/F13</f>
        <v>0</v>
      </c>
      <c r="N13" s="25">
        <v>94</v>
      </c>
      <c r="O13" s="27">
        <v>0.67</v>
      </c>
      <c r="P13" s="23"/>
    </row>
    <row r="14" spans="1:16" s="28" customFormat="1" ht="25" x14ac:dyDescent="0.25">
      <c r="A14" s="23"/>
      <c r="B14" s="33" t="str">
        <f>'1'!B14</f>
        <v>DESARROLLO DE APLICACIONES WEB</v>
      </c>
      <c r="C14" s="25" t="s">
        <v>40</v>
      </c>
      <c r="D14" s="25" t="str">
        <f>'1'!D14</f>
        <v>710-A</v>
      </c>
      <c r="E14" s="25" t="str">
        <f>'1'!E14</f>
        <v>IINF</v>
      </c>
      <c r="F14" s="25">
        <f>'1'!F14</f>
        <v>22</v>
      </c>
      <c r="G14" s="25">
        <v>0</v>
      </c>
      <c r="H14" s="25"/>
      <c r="I14" s="26"/>
      <c r="J14" s="25">
        <f>(F14-SUM(G14:H14))-L14</f>
        <v>22</v>
      </c>
      <c r="K14" s="26"/>
      <c r="L14" s="25">
        <v>0</v>
      </c>
      <c r="M14" s="26">
        <f>L14/F14</f>
        <v>0</v>
      </c>
      <c r="N14" s="25"/>
      <c r="O14" s="27"/>
      <c r="P14" s="23"/>
    </row>
    <row r="15" spans="1:16" s="28" customFormat="1" ht="25" x14ac:dyDescent="0.25">
      <c r="A15" s="23"/>
      <c r="B15" s="33" t="str">
        <f>'1'!B15</f>
        <v>FUNDAMENTOS DE PROGRAMACIÓN</v>
      </c>
      <c r="C15" s="25" t="s">
        <v>39</v>
      </c>
      <c r="D15" s="25" t="str">
        <f>'1'!D15</f>
        <v>110-A</v>
      </c>
      <c r="E15" s="25" t="str">
        <f>'1'!E15</f>
        <v>IINF</v>
      </c>
      <c r="F15" s="25">
        <f>'1'!F15</f>
        <v>33</v>
      </c>
      <c r="G15" s="25">
        <v>23</v>
      </c>
      <c r="H15" s="25"/>
      <c r="I15" s="26"/>
      <c r="J15" s="25">
        <f>(F15-SUM(G15:H15))-L15</f>
        <v>10</v>
      </c>
      <c r="K15" s="26"/>
      <c r="L15" s="25">
        <v>0</v>
      </c>
      <c r="M15" s="26">
        <f>L15/F15</f>
        <v>0</v>
      </c>
      <c r="N15" s="25">
        <v>55</v>
      </c>
      <c r="O15" s="27">
        <v>0.7</v>
      </c>
      <c r="P15" s="23"/>
    </row>
    <row r="16" spans="1:16" s="28" customFormat="1" ht="25" x14ac:dyDescent="0.25">
      <c r="A16" s="23"/>
      <c r="B16" s="33" t="str">
        <f>'1'!B16</f>
        <v>MATEMÁTICAS DISCRETAS</v>
      </c>
      <c r="C16" s="33" t="s">
        <v>39</v>
      </c>
      <c r="D16" s="33" t="str">
        <f>'1'!D16</f>
        <v>110-A</v>
      </c>
      <c r="E16" s="33" t="str">
        <f>'1'!E16</f>
        <v>IINF</v>
      </c>
      <c r="F16" s="33">
        <f>'1'!F16</f>
        <v>33</v>
      </c>
      <c r="G16" s="33">
        <v>28</v>
      </c>
      <c r="H16" s="33"/>
      <c r="I16" s="34"/>
      <c r="J16" s="25">
        <f>(F16-SUM(G16:H16))-L16</f>
        <v>5</v>
      </c>
      <c r="K16" s="34"/>
      <c r="L16" s="33">
        <f>'1'!L16</f>
        <v>0</v>
      </c>
      <c r="M16" s="34">
        <f>'1'!M16</f>
        <v>0</v>
      </c>
      <c r="N16" s="25">
        <v>67</v>
      </c>
      <c r="O16" s="27">
        <v>0.85</v>
      </c>
      <c r="P16" s="23"/>
    </row>
    <row r="17" spans="1:16" s="28" customFormat="1" ht="25" x14ac:dyDescent="0.25">
      <c r="A17" s="23"/>
      <c r="B17" s="33" t="str">
        <f>'1'!B16</f>
        <v>MATEMÁTICAS DISCRETAS</v>
      </c>
      <c r="C17" s="33" t="s">
        <v>41</v>
      </c>
      <c r="D17" s="33" t="str">
        <f>'1'!D16</f>
        <v>110-A</v>
      </c>
      <c r="E17" s="33" t="str">
        <f>'1'!E16</f>
        <v>IINF</v>
      </c>
      <c r="F17" s="33">
        <f>'1'!F16</f>
        <v>33</v>
      </c>
      <c r="G17" s="33">
        <v>27</v>
      </c>
      <c r="H17" s="33"/>
      <c r="I17" s="34"/>
      <c r="J17" s="25">
        <f>(F17-SUM(G17:H17))-L17</f>
        <v>6</v>
      </c>
      <c r="K17" s="34"/>
      <c r="L17" s="33">
        <f>'1'!L16</f>
        <v>0</v>
      </c>
      <c r="M17" s="34">
        <f>'1'!M16</f>
        <v>0</v>
      </c>
      <c r="N17" s="25">
        <v>65</v>
      </c>
      <c r="O17" s="27">
        <v>0.82</v>
      </c>
      <c r="P17" s="23"/>
    </row>
    <row r="18" spans="1:16" s="28" customFormat="1" ht="12.5" x14ac:dyDescent="0.25">
      <c r="A18" s="23"/>
      <c r="B18" s="33"/>
      <c r="C18" s="25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5"/>
      <c r="O18" s="27"/>
      <c r="P18" s="23"/>
    </row>
    <row r="19" spans="1:16" s="28" customFormat="1" ht="12.5" x14ac:dyDescent="0.25">
      <c r="A19" s="23"/>
      <c r="B19" s="33"/>
      <c r="C19" s="25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5"/>
      <c r="O19" s="27"/>
      <c r="P19" s="23"/>
    </row>
    <row r="20" spans="1:16" s="28" customFormat="1" ht="12.5" x14ac:dyDescent="0.25">
      <c r="A20" s="23"/>
      <c r="B20" s="33"/>
      <c r="C20" s="25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5"/>
      <c r="O20" s="27"/>
      <c r="P20" s="23"/>
    </row>
    <row r="21" spans="1:16" s="28" customFormat="1" ht="12.5" x14ac:dyDescent="0.25">
      <c r="A21" s="23"/>
      <c r="B21" s="33"/>
      <c r="C21" s="25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5"/>
      <c r="O21" s="27"/>
      <c r="P21" s="23"/>
    </row>
    <row r="22" spans="1:16" s="28" customFormat="1" ht="12.5" x14ac:dyDescent="0.25">
      <c r="A22" s="23"/>
      <c r="B22" s="33"/>
      <c r="C22" s="25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5"/>
      <c r="O22" s="27"/>
      <c r="P22" s="23"/>
    </row>
    <row r="23" spans="1:16" s="28" customFormat="1" ht="12.5" x14ac:dyDescent="0.25">
      <c r="A23" s="23"/>
      <c r="B23" s="33"/>
      <c r="C23" s="25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5"/>
      <c r="O23" s="27"/>
      <c r="P23" s="23"/>
    </row>
    <row r="24" spans="1:16" s="28" customFormat="1" ht="12.5" x14ac:dyDescent="0.25">
      <c r="A24" s="23"/>
      <c r="B24" s="33"/>
      <c r="C24" s="25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5"/>
      <c r="O24" s="27"/>
      <c r="P24" s="23"/>
    </row>
    <row r="25" spans="1:16" s="28" customFormat="1" ht="12.5" x14ac:dyDescent="0.25">
      <c r="A25" s="23"/>
      <c r="B25" s="33"/>
      <c r="C25" s="25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5"/>
      <c r="O25" s="27"/>
      <c r="P25" s="23"/>
    </row>
    <row r="26" spans="1:16" s="28" customFormat="1" ht="16.5" customHeight="1" x14ac:dyDescent="0.25">
      <c r="A26" s="23"/>
      <c r="B26" s="33"/>
      <c r="C26" s="25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5"/>
      <c r="O26" s="27"/>
      <c r="P26" s="23"/>
    </row>
    <row r="27" spans="1:16" ht="12.5" x14ac:dyDescent="0.25">
      <c r="A27" s="15"/>
      <c r="B27" s="29" t="s">
        <v>34</v>
      </c>
      <c r="C27" s="30" t="s">
        <v>35</v>
      </c>
      <c r="D27" s="30" t="s">
        <v>35</v>
      </c>
      <c r="E27" s="30" t="s">
        <v>35</v>
      </c>
      <c r="F27" s="30">
        <f>SUM(F13:F26)</f>
        <v>139</v>
      </c>
      <c r="G27" s="30">
        <f>SUM(G13:G26)</f>
        <v>96</v>
      </c>
      <c r="H27" s="30">
        <f>SUM(H13:H26)</f>
        <v>0</v>
      </c>
      <c r="I27" s="31">
        <f>SUM(G27:H27)/F27</f>
        <v>0.69064748201438853</v>
      </c>
      <c r="J27" s="30">
        <f>(F27-SUM(G27:H27))-L27</f>
        <v>43</v>
      </c>
      <c r="K27" s="31">
        <f>J27/F27</f>
        <v>0.30935251798561153</v>
      </c>
      <c r="L27" s="30">
        <f>SUM(L13:L26)</f>
        <v>0</v>
      </c>
      <c r="M27" s="31">
        <f>L27/F27</f>
        <v>0</v>
      </c>
      <c r="N27" s="30">
        <f>AVERAGE(N13:N26)</f>
        <v>70.25</v>
      </c>
      <c r="O27" s="32">
        <f>AVERAGE(O13:O26)</f>
        <v>0.76</v>
      </c>
      <c r="P27" s="15"/>
    </row>
    <row r="28" spans="1:16" ht="12.5" x14ac:dyDescent="0.25">
      <c r="A28" s="15"/>
      <c r="P28" s="15"/>
    </row>
    <row r="29" spans="1:16" ht="120" customHeight="1" x14ac:dyDescent="0.25">
      <c r="A29" s="15"/>
      <c r="B29" s="2" t="s">
        <v>36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5"/>
    </row>
    <row r="30" spans="1:16" ht="12.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527777777777799" right="0.31527777777777799" top="0.35416666666666702" bottom="1.0631944444444399" header="0.511811023622047" footer="0.511811023622047"/>
  <pageSetup scale="82" orientation="landscape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"/>
  <sheetViews>
    <sheetView view="pageBreakPreview" topLeftCell="B1" zoomScale="85" zoomScaleNormal="100" zoomScaleSheetLayoutView="85" zoomScalePageLayoutView="55" workbookViewId="0">
      <selection activeCell="B17" sqref="B17:N26"/>
    </sheetView>
  </sheetViews>
  <sheetFormatPr baseColWidth="10" defaultColWidth="11.453125" defaultRowHeight="12" customHeight="1" x14ac:dyDescent="0.25"/>
  <cols>
    <col min="1" max="1" width="1.7265625" style="12" customWidth="1"/>
    <col min="2" max="2" width="38.54296875" style="12" customWidth="1"/>
    <col min="3" max="3" width="4.7265625" style="12" customWidth="1"/>
    <col min="4" max="4" width="5.54296875" style="12" customWidth="1"/>
    <col min="5" max="5" width="21.81640625" style="12" customWidth="1"/>
    <col min="6" max="6" width="9.453125" style="12" customWidth="1"/>
    <col min="7" max="13" width="7.54296875" style="12" customWidth="1"/>
    <col min="14" max="15" width="11.453125" style="12"/>
    <col min="16" max="16" width="1.7265625" style="12" customWidth="1"/>
    <col min="17" max="16384" width="11.453125" style="12"/>
  </cols>
  <sheetData>
    <row r="1" spans="1:16" ht="9.75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35">
      <c r="A2" s="13"/>
      <c r="B2" s="11" t="s">
        <v>42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3"/>
    </row>
    <row r="3" spans="1:16" ht="13" x14ac:dyDescent="0.3">
      <c r="A3" s="15"/>
      <c r="B3" s="16"/>
      <c r="C3" s="16"/>
      <c r="D3" s="16"/>
      <c r="F3" s="16"/>
      <c r="G3" s="16"/>
      <c r="H3" s="16"/>
      <c r="I3" s="16"/>
      <c r="J3" s="16"/>
      <c r="K3" s="16"/>
      <c r="L3" s="16"/>
      <c r="P3" s="15"/>
    </row>
    <row r="4" spans="1:16" ht="13" x14ac:dyDescent="0.3">
      <c r="A4" s="15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</row>
    <row r="5" spans="1:16" ht="13" x14ac:dyDescent="0.3">
      <c r="A5" s="15"/>
      <c r="B5" s="9" t="s">
        <v>2</v>
      </c>
      <c r="C5" s="9"/>
      <c r="D5" s="9"/>
      <c r="E5" s="9"/>
      <c r="F5" s="1" t="str">
        <f>'1'!F5</f>
        <v>INFORMÁTICA</v>
      </c>
      <c r="G5" s="1"/>
      <c r="H5" s="1"/>
      <c r="I5" s="1"/>
      <c r="J5" s="17"/>
      <c r="K5" s="17"/>
      <c r="L5" s="17"/>
      <c r="M5" s="17"/>
      <c r="N5" s="17"/>
      <c r="O5" s="17"/>
      <c r="P5" s="15"/>
    </row>
    <row r="6" spans="1:16" ht="13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P6" s="15"/>
    </row>
    <row r="7" spans="1:16" ht="13" x14ac:dyDescent="0.3">
      <c r="A7" s="15"/>
      <c r="B7" s="18" t="s">
        <v>4</v>
      </c>
      <c r="C7" s="8">
        <v>3</v>
      </c>
      <c r="D7" s="8"/>
      <c r="E7" s="19" t="s">
        <v>6</v>
      </c>
      <c r="F7" s="20">
        <f>'1'!F7</f>
        <v>2</v>
      </c>
      <c r="H7" s="18" t="s">
        <v>7</v>
      </c>
      <c r="I7" s="20">
        <f>'1'!I7</f>
        <v>4</v>
      </c>
      <c r="J7" s="7" t="s">
        <v>8</v>
      </c>
      <c r="K7" s="7"/>
      <c r="L7" s="7"/>
      <c r="M7" s="8" t="str">
        <f>'1'!M7</f>
        <v>AGOSTO - DICIEMBRE 2025</v>
      </c>
      <c r="N7" s="8"/>
      <c r="O7" s="8"/>
      <c r="P7" s="15"/>
    </row>
    <row r="8" spans="1:16" ht="12.5" x14ac:dyDescent="0.25">
      <c r="A8" s="15"/>
      <c r="P8" s="15"/>
    </row>
    <row r="9" spans="1:16" ht="13" x14ac:dyDescent="0.3">
      <c r="A9" s="15"/>
      <c r="B9" s="18" t="s">
        <v>10</v>
      </c>
      <c r="C9" s="8" t="str">
        <f>'1'!C9</f>
        <v>ROGELIO ENRIQUE TELONA TORRES</v>
      </c>
      <c r="D9" s="8"/>
      <c r="E9" s="8"/>
      <c r="F9" s="8"/>
      <c r="G9" s="8"/>
      <c r="H9" s="8"/>
      <c r="I9" s="8"/>
      <c r="J9" s="8"/>
      <c r="K9" s="8"/>
      <c r="L9" s="8"/>
      <c r="M9" s="8"/>
      <c r="P9" s="15"/>
    </row>
    <row r="10" spans="1:16" ht="12.5" x14ac:dyDescent="0.25">
      <c r="A10" s="15"/>
      <c r="C10" s="21"/>
      <c r="D10" s="21"/>
      <c r="F10" s="21"/>
      <c r="G10" s="21"/>
      <c r="H10" s="21"/>
      <c r="I10" s="21"/>
      <c r="J10" s="21"/>
      <c r="K10" s="21"/>
      <c r="L10" s="21"/>
      <c r="P10" s="15"/>
    </row>
    <row r="11" spans="1:16" ht="12.65" customHeight="1" x14ac:dyDescent="0.25">
      <c r="A11" s="15"/>
      <c r="B11" s="6" t="s">
        <v>12</v>
      </c>
      <c r="C11" s="5" t="s">
        <v>13</v>
      </c>
      <c r="D11" s="5" t="s">
        <v>14</v>
      </c>
      <c r="E11" s="4" t="s">
        <v>15</v>
      </c>
      <c r="F11" s="4" t="s">
        <v>16</v>
      </c>
      <c r="G11" s="4" t="s">
        <v>17</v>
      </c>
      <c r="H11" s="4"/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3" t="s">
        <v>24</v>
      </c>
      <c r="P11" s="15"/>
    </row>
    <row r="12" spans="1:16" ht="13" x14ac:dyDescent="0.25">
      <c r="A12" s="15"/>
      <c r="B12" s="6"/>
      <c r="C12" s="5"/>
      <c r="D12" s="5"/>
      <c r="E12" s="4"/>
      <c r="F12" s="4"/>
      <c r="G12" s="22" t="s">
        <v>25</v>
      </c>
      <c r="H12" s="22" t="s">
        <v>26</v>
      </c>
      <c r="I12" s="4"/>
      <c r="J12" s="4"/>
      <c r="K12" s="4"/>
      <c r="L12" s="4"/>
      <c r="M12" s="4"/>
      <c r="N12" s="4"/>
      <c r="O12" s="3"/>
      <c r="P12" s="15"/>
    </row>
    <row r="13" spans="1:16" s="28" customFormat="1" ht="25" x14ac:dyDescent="0.25">
      <c r="A13" s="23"/>
      <c r="B13" s="33" t="str">
        <f>'1'!B13</f>
        <v>DESARROLLO DE APLICACIONES PARA DISPOSITIVOS MÓVILES</v>
      </c>
      <c r="C13" s="35" t="s">
        <v>40</v>
      </c>
      <c r="D13" s="35" t="s">
        <v>28</v>
      </c>
      <c r="E13" s="35" t="s">
        <v>29</v>
      </c>
      <c r="F13" s="35">
        <v>18</v>
      </c>
      <c r="G13" s="35">
        <v>0</v>
      </c>
      <c r="H13" s="35"/>
      <c r="I13" s="36"/>
      <c r="J13" s="35">
        <v>18</v>
      </c>
      <c r="K13" s="36"/>
      <c r="L13" s="35">
        <v>0</v>
      </c>
      <c r="M13" s="36">
        <v>0</v>
      </c>
      <c r="N13" s="35"/>
      <c r="O13" s="27"/>
      <c r="P13" s="23"/>
    </row>
    <row r="14" spans="1:16" s="28" customFormat="1" ht="25" x14ac:dyDescent="0.25">
      <c r="A14" s="23"/>
      <c r="B14" s="33" t="str">
        <f>'1'!B14</f>
        <v>DESARROLLO DE APLICACIONES WEB</v>
      </c>
      <c r="C14" s="35" t="s">
        <v>39</v>
      </c>
      <c r="D14" s="35" t="s">
        <v>28</v>
      </c>
      <c r="E14" s="35" t="s">
        <v>29</v>
      </c>
      <c r="F14" s="35">
        <v>22</v>
      </c>
      <c r="G14" s="35">
        <v>16</v>
      </c>
      <c r="H14" s="35"/>
      <c r="I14" s="36"/>
      <c r="J14" s="35">
        <v>6</v>
      </c>
      <c r="K14" s="36"/>
      <c r="L14" s="35">
        <v>0</v>
      </c>
      <c r="M14" s="36">
        <v>0</v>
      </c>
      <c r="N14" s="35">
        <v>64</v>
      </c>
      <c r="O14" s="27"/>
      <c r="P14" s="23"/>
    </row>
    <row r="15" spans="1:16" s="28" customFormat="1" ht="25" x14ac:dyDescent="0.25">
      <c r="A15" s="23"/>
      <c r="B15" s="33" t="str">
        <f>'1'!B15</f>
        <v>FUNDAMENTOS DE PROGRAMACIÓN</v>
      </c>
      <c r="C15" s="35" t="s">
        <v>40</v>
      </c>
      <c r="D15" s="35" t="s">
        <v>32</v>
      </c>
      <c r="E15" s="35" t="s">
        <v>29</v>
      </c>
      <c r="F15" s="35">
        <v>33</v>
      </c>
      <c r="G15" s="35">
        <v>0</v>
      </c>
      <c r="H15" s="35"/>
      <c r="I15" s="36"/>
      <c r="J15" s="35">
        <v>33</v>
      </c>
      <c r="K15" s="36"/>
      <c r="L15" s="35">
        <v>0</v>
      </c>
      <c r="M15" s="36">
        <v>0</v>
      </c>
      <c r="N15" s="35"/>
      <c r="O15" s="27"/>
      <c r="P15" s="23"/>
    </row>
    <row r="16" spans="1:16" s="28" customFormat="1" ht="25" x14ac:dyDescent="0.25">
      <c r="A16" s="23"/>
      <c r="B16" s="33" t="str">
        <f>'1'!B16</f>
        <v>MATEMÁTICAS DISCRETAS</v>
      </c>
      <c r="C16" s="38" t="s">
        <v>45</v>
      </c>
      <c r="D16" s="38" t="s">
        <v>32</v>
      </c>
      <c r="E16" s="38" t="s">
        <v>29</v>
      </c>
      <c r="F16" s="38">
        <v>33</v>
      </c>
      <c r="G16" s="38">
        <v>23</v>
      </c>
      <c r="H16" s="38"/>
      <c r="I16" s="39"/>
      <c r="J16" s="35">
        <v>10</v>
      </c>
      <c r="K16" s="39"/>
      <c r="L16" s="38">
        <v>0</v>
      </c>
      <c r="M16" s="39">
        <v>0</v>
      </c>
      <c r="N16" s="35">
        <v>56</v>
      </c>
      <c r="O16" s="27"/>
      <c r="P16" s="23"/>
    </row>
    <row r="17" spans="1:16" s="28" customFormat="1" ht="12.5" x14ac:dyDescent="0.25">
      <c r="A17" s="23"/>
      <c r="B17" s="33"/>
      <c r="C17" s="25"/>
      <c r="D17" s="25"/>
      <c r="E17" s="25"/>
      <c r="F17" s="25"/>
      <c r="G17" s="25"/>
      <c r="H17" s="25"/>
      <c r="I17" s="26"/>
      <c r="J17" s="25"/>
      <c r="K17" s="26"/>
      <c r="L17" s="25"/>
      <c r="M17" s="26"/>
      <c r="N17" s="25"/>
      <c r="O17" s="27"/>
      <c r="P17" s="23"/>
    </row>
    <row r="18" spans="1:16" s="28" customFormat="1" ht="12.5" x14ac:dyDescent="0.25">
      <c r="A18" s="23"/>
      <c r="B18" s="33"/>
      <c r="C18" s="25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5"/>
      <c r="O18" s="27"/>
      <c r="P18" s="23"/>
    </row>
    <row r="19" spans="1:16" s="28" customFormat="1" ht="12.5" x14ac:dyDescent="0.25">
      <c r="A19" s="23"/>
      <c r="B19" s="33"/>
      <c r="C19" s="25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5"/>
      <c r="O19" s="27"/>
      <c r="P19" s="23"/>
    </row>
    <row r="20" spans="1:16" s="28" customFormat="1" ht="12.5" x14ac:dyDescent="0.25">
      <c r="A20" s="23"/>
      <c r="B20" s="33"/>
      <c r="C20" s="25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5"/>
      <c r="O20" s="27"/>
      <c r="P20" s="23"/>
    </row>
    <row r="21" spans="1:16" s="28" customFormat="1" ht="12.5" x14ac:dyDescent="0.25">
      <c r="A21" s="23"/>
      <c r="B21" s="33"/>
      <c r="C21" s="25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5"/>
      <c r="O21" s="27"/>
      <c r="P21" s="23"/>
    </row>
    <row r="22" spans="1:16" s="28" customFormat="1" ht="12.5" x14ac:dyDescent="0.25">
      <c r="A22" s="23"/>
      <c r="B22" s="33"/>
      <c r="C22" s="25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5"/>
      <c r="O22" s="27"/>
      <c r="P22" s="23"/>
    </row>
    <row r="23" spans="1:16" s="28" customFormat="1" ht="12.5" x14ac:dyDescent="0.25">
      <c r="A23" s="23"/>
      <c r="B23" s="33"/>
      <c r="C23" s="25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5"/>
      <c r="O23" s="27"/>
      <c r="P23" s="23"/>
    </row>
    <row r="24" spans="1:16" s="28" customFormat="1" ht="12.5" x14ac:dyDescent="0.25">
      <c r="A24" s="23"/>
      <c r="B24" s="33"/>
      <c r="C24" s="25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5"/>
      <c r="O24" s="27"/>
      <c r="P24" s="23"/>
    </row>
    <row r="25" spans="1:16" s="28" customFormat="1" ht="12.5" x14ac:dyDescent="0.25">
      <c r="A25" s="23"/>
      <c r="B25" s="33"/>
      <c r="C25" s="25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5"/>
      <c r="O25" s="27"/>
      <c r="P25" s="23"/>
    </row>
    <row r="26" spans="1:16" s="28" customFormat="1" ht="16.5" customHeight="1" x14ac:dyDescent="0.25">
      <c r="A26" s="23"/>
      <c r="B26" s="33"/>
      <c r="C26" s="25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5"/>
      <c r="O26" s="27"/>
      <c r="P26" s="23"/>
    </row>
    <row r="27" spans="1:16" ht="12.5" x14ac:dyDescent="0.25">
      <c r="A27" s="15"/>
      <c r="B27" s="29" t="s">
        <v>34</v>
      </c>
      <c r="C27" s="30" t="s">
        <v>35</v>
      </c>
      <c r="D27" s="30" t="s">
        <v>35</v>
      </c>
      <c r="E27" s="30" t="s">
        <v>35</v>
      </c>
      <c r="F27" s="30">
        <f>SUM(F13:F26)</f>
        <v>106</v>
      </c>
      <c r="G27" s="30">
        <f>SUM(G13:G26)</f>
        <v>39</v>
      </c>
      <c r="H27" s="30">
        <f>SUM(H13:H26)</f>
        <v>0</v>
      </c>
      <c r="I27" s="31">
        <f>SUM(G27:H27)/F27</f>
        <v>0.36792452830188677</v>
      </c>
      <c r="J27" s="30">
        <f t="shared" ref="J13:J27" si="0">(F27-SUM(G27:H27))-L27</f>
        <v>67</v>
      </c>
      <c r="K27" s="31">
        <f t="shared" ref="K13:K27" si="1">J27/F27</f>
        <v>0.63207547169811318</v>
      </c>
      <c r="L27" s="30">
        <f>SUM(L13:L26)</f>
        <v>0</v>
      </c>
      <c r="M27" s="31">
        <f t="shared" ref="M13:M27" si="2">L27/F27</f>
        <v>0</v>
      </c>
      <c r="N27" s="30">
        <f>AVERAGE(N13:N26)</f>
        <v>60</v>
      </c>
      <c r="O27" s="32" t="e">
        <f>AVERAGE(O13:O26)</f>
        <v>#DIV/0!</v>
      </c>
      <c r="P27" s="15"/>
    </row>
    <row r="28" spans="1:16" ht="12.5" x14ac:dyDescent="0.25">
      <c r="A28" s="15"/>
      <c r="P28" s="15"/>
    </row>
    <row r="29" spans="1:16" ht="120" customHeight="1" x14ac:dyDescent="0.25">
      <c r="A29" s="15"/>
      <c r="B29" s="2" t="s">
        <v>36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5"/>
    </row>
    <row r="30" spans="1:16" ht="12.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527777777777799" right="0.31527777777777799" top="0.35416666666666702" bottom="1.0631944444444399" header="0.511811023622047" footer="0.511811023622047"/>
  <pageSetup scale="82" orientation="landscape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0"/>
  <sheetViews>
    <sheetView tabSelected="1" view="pageBreakPreview" topLeftCell="A4" zoomScale="55" zoomScaleNormal="100" zoomScalePageLayoutView="55" workbookViewId="0">
      <selection activeCell="N37" sqref="N37"/>
    </sheetView>
  </sheetViews>
  <sheetFormatPr baseColWidth="10" defaultColWidth="11.453125" defaultRowHeight="12" customHeight="1" x14ac:dyDescent="0.25"/>
  <cols>
    <col min="1" max="1" width="1.7265625" style="12" customWidth="1"/>
    <col min="2" max="2" width="38.54296875" style="12" customWidth="1"/>
    <col min="3" max="3" width="4.7265625" style="12" customWidth="1"/>
    <col min="4" max="4" width="5.54296875" style="12" customWidth="1"/>
    <col min="5" max="5" width="21.81640625" style="12" customWidth="1"/>
    <col min="6" max="6" width="9.453125" style="12" customWidth="1"/>
    <col min="7" max="13" width="7.54296875" style="12" customWidth="1"/>
    <col min="14" max="15" width="11.453125" style="12"/>
    <col min="16" max="16" width="1.7265625" style="12" customWidth="1"/>
    <col min="17" max="16384" width="11.453125" style="12"/>
  </cols>
  <sheetData>
    <row r="1" spans="1:16" ht="9.75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35">
      <c r="A2" s="13"/>
      <c r="B2" s="11" t="s">
        <v>43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3"/>
    </row>
    <row r="3" spans="1:16" ht="13" x14ac:dyDescent="0.3">
      <c r="A3" s="15"/>
      <c r="B3" s="16"/>
      <c r="C3" s="16"/>
      <c r="D3" s="16"/>
      <c r="F3" s="16"/>
      <c r="G3" s="16"/>
      <c r="H3" s="16"/>
      <c r="I3" s="16"/>
      <c r="J3" s="16"/>
      <c r="K3" s="16"/>
      <c r="L3" s="16"/>
      <c r="P3" s="15"/>
    </row>
    <row r="4" spans="1:16" ht="13" x14ac:dyDescent="0.3">
      <c r="A4" s="15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</row>
    <row r="5" spans="1:16" ht="13" x14ac:dyDescent="0.3">
      <c r="A5" s="15"/>
      <c r="B5" s="9" t="s">
        <v>2</v>
      </c>
      <c r="C5" s="9"/>
      <c r="D5" s="9"/>
      <c r="E5" s="9"/>
      <c r="F5" s="1" t="str">
        <f>'1'!F5</f>
        <v>INFORMÁTICA</v>
      </c>
      <c r="G5" s="1"/>
      <c r="H5" s="1"/>
      <c r="I5" s="1"/>
      <c r="J5" s="17"/>
      <c r="K5" s="17"/>
      <c r="L5" s="17"/>
      <c r="M5" s="17"/>
      <c r="N5" s="17"/>
      <c r="O5" s="17"/>
      <c r="P5" s="15"/>
    </row>
    <row r="6" spans="1:16" ht="13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P6" s="15"/>
    </row>
    <row r="7" spans="1:16" ht="13" x14ac:dyDescent="0.3">
      <c r="A7" s="15"/>
      <c r="B7" s="18" t="s">
        <v>4</v>
      </c>
      <c r="C7" s="8" t="s">
        <v>44</v>
      </c>
      <c r="D7" s="8"/>
      <c r="E7" s="19" t="s">
        <v>6</v>
      </c>
      <c r="F7" s="20">
        <f>'1'!F7</f>
        <v>2</v>
      </c>
      <c r="H7" s="18" t="s">
        <v>7</v>
      </c>
      <c r="I7" s="20">
        <f>'1'!I7</f>
        <v>4</v>
      </c>
      <c r="J7" s="7" t="s">
        <v>8</v>
      </c>
      <c r="K7" s="7"/>
      <c r="L7" s="7"/>
      <c r="M7" s="8" t="str">
        <f>'1'!M7</f>
        <v>AGOSTO - DICIEMBRE 2025</v>
      </c>
      <c r="N7" s="8"/>
      <c r="O7" s="8"/>
      <c r="P7" s="15"/>
    </row>
    <row r="8" spans="1:16" ht="12.5" x14ac:dyDescent="0.25">
      <c r="A8" s="15"/>
      <c r="P8" s="15"/>
    </row>
    <row r="9" spans="1:16" ht="13" x14ac:dyDescent="0.3">
      <c r="A9" s="15"/>
      <c r="B9" s="18" t="s">
        <v>10</v>
      </c>
      <c r="C9" s="8" t="str">
        <f>'1'!C9</f>
        <v>ROGELIO ENRIQUE TELONA TORRES</v>
      </c>
      <c r="D9" s="8"/>
      <c r="E9" s="8"/>
      <c r="F9" s="8"/>
      <c r="G9" s="8"/>
      <c r="H9" s="8"/>
      <c r="I9" s="8"/>
      <c r="J9" s="8"/>
      <c r="K9" s="8"/>
      <c r="L9" s="8"/>
      <c r="M9" s="8"/>
      <c r="P9" s="15"/>
    </row>
    <row r="10" spans="1:16" ht="12.5" x14ac:dyDescent="0.25">
      <c r="A10" s="15"/>
      <c r="C10" s="21"/>
      <c r="D10" s="21"/>
      <c r="F10" s="21"/>
      <c r="G10" s="21"/>
      <c r="H10" s="21"/>
      <c r="I10" s="21"/>
      <c r="J10" s="21"/>
      <c r="K10" s="21"/>
      <c r="L10" s="21"/>
      <c r="P10" s="15"/>
    </row>
    <row r="11" spans="1:16" ht="12.65" customHeight="1" x14ac:dyDescent="0.25">
      <c r="A11" s="15"/>
      <c r="B11" s="6" t="s">
        <v>12</v>
      </c>
      <c r="C11" s="5" t="s">
        <v>13</v>
      </c>
      <c r="D11" s="5" t="s">
        <v>14</v>
      </c>
      <c r="E11" s="4" t="s">
        <v>15</v>
      </c>
      <c r="F11" s="4" t="s">
        <v>16</v>
      </c>
      <c r="G11" s="4" t="s">
        <v>17</v>
      </c>
      <c r="H11" s="4"/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3" t="s">
        <v>24</v>
      </c>
      <c r="P11" s="15"/>
    </row>
    <row r="12" spans="1:16" ht="13" x14ac:dyDescent="0.25">
      <c r="A12" s="15"/>
      <c r="B12" s="6"/>
      <c r="C12" s="5"/>
      <c r="D12" s="5"/>
      <c r="E12" s="4"/>
      <c r="F12" s="4"/>
      <c r="G12" s="22" t="s">
        <v>25</v>
      </c>
      <c r="H12" s="22" t="s">
        <v>26</v>
      </c>
      <c r="I12" s="4"/>
      <c r="J12" s="4"/>
      <c r="K12" s="4"/>
      <c r="L12" s="4"/>
      <c r="M12" s="4"/>
      <c r="N12" s="4"/>
      <c r="O12" s="3"/>
      <c r="P12" s="15"/>
    </row>
    <row r="13" spans="1:16" s="28" customFormat="1" ht="25" x14ac:dyDescent="0.25">
      <c r="A13" s="23"/>
      <c r="B13" s="33" t="str">
        <f>'1'!B13</f>
        <v>DESARROLLO DE APLICACIONES PARA DISPOSITIVOS MÓVILES</v>
      </c>
      <c r="C13" s="35" t="s">
        <v>46</v>
      </c>
      <c r="D13" s="35" t="str">
        <f>'[1]1'!D13</f>
        <v>710-A</v>
      </c>
      <c r="E13" s="35" t="str">
        <f>'[1]1'!E13</f>
        <v>IINF</v>
      </c>
      <c r="F13" s="35">
        <f>'[1]1'!F13</f>
        <v>18</v>
      </c>
      <c r="G13" s="35">
        <v>18</v>
      </c>
      <c r="H13" s="35">
        <v>0</v>
      </c>
      <c r="I13" s="36">
        <v>1</v>
      </c>
      <c r="J13" s="35">
        <f>(F13-SUM(G13:H13))-L13</f>
        <v>0</v>
      </c>
      <c r="K13" s="36">
        <v>0</v>
      </c>
      <c r="L13" s="35">
        <v>0</v>
      </c>
      <c r="M13" s="36">
        <f>L13/F13</f>
        <v>0</v>
      </c>
      <c r="N13" s="35">
        <v>91</v>
      </c>
      <c r="O13" s="37">
        <v>0.67</v>
      </c>
      <c r="P13" s="23"/>
    </row>
    <row r="14" spans="1:16" s="28" customFormat="1" ht="25" x14ac:dyDescent="0.25">
      <c r="A14" s="23"/>
      <c r="B14" s="33" t="str">
        <f>'1'!B14</f>
        <v>DESARROLLO DE APLICACIONES WEB</v>
      </c>
      <c r="C14" s="35" t="s">
        <v>46</v>
      </c>
      <c r="D14" s="35" t="str">
        <f>'[1]1'!D14</f>
        <v>710-A</v>
      </c>
      <c r="E14" s="35" t="str">
        <f>'[1]1'!E14</f>
        <v>IINF</v>
      </c>
      <c r="F14" s="35">
        <f>'[1]1'!F14</f>
        <v>22</v>
      </c>
      <c r="G14" s="35">
        <v>15</v>
      </c>
      <c r="H14" s="35">
        <v>6</v>
      </c>
      <c r="I14" s="36">
        <v>0.95</v>
      </c>
      <c r="J14" s="35">
        <f>(F14-SUM(G14:H14))-L14</f>
        <v>1</v>
      </c>
      <c r="K14" s="36">
        <v>0.05</v>
      </c>
      <c r="L14" s="35">
        <v>0</v>
      </c>
      <c r="M14" s="36">
        <f>L14/F14</f>
        <v>0</v>
      </c>
      <c r="N14" s="35">
        <v>86</v>
      </c>
      <c r="O14" s="37">
        <v>0.86</v>
      </c>
      <c r="P14" s="23"/>
    </row>
    <row r="15" spans="1:16" s="28" customFormat="1" ht="25" x14ac:dyDescent="0.25">
      <c r="A15" s="23"/>
      <c r="B15" s="33" t="str">
        <f>'1'!B15</f>
        <v>FUNDAMENTOS DE PROGRAMACIÓN</v>
      </c>
      <c r="C15" s="35" t="s">
        <v>46</v>
      </c>
      <c r="D15" s="35" t="str">
        <f>'[1]1'!D15</f>
        <v>110-A</v>
      </c>
      <c r="E15" s="35" t="str">
        <f>'[1]1'!E15</f>
        <v>IINF</v>
      </c>
      <c r="F15" s="35">
        <f>'[1]1'!F15</f>
        <v>33</v>
      </c>
      <c r="G15" s="35">
        <v>20</v>
      </c>
      <c r="H15" s="35">
        <v>4</v>
      </c>
      <c r="I15" s="36">
        <v>0.73</v>
      </c>
      <c r="J15" s="35">
        <f>(F15-SUM(G15:H15))-L15</f>
        <v>9</v>
      </c>
      <c r="K15" s="36">
        <v>0.27</v>
      </c>
      <c r="L15" s="35">
        <v>0</v>
      </c>
      <c r="M15" s="36">
        <f>L15/F15</f>
        <v>0</v>
      </c>
      <c r="N15" s="35">
        <v>65</v>
      </c>
      <c r="O15" s="37">
        <v>0.73</v>
      </c>
      <c r="P15" s="23"/>
    </row>
    <row r="16" spans="1:16" s="28" customFormat="1" ht="25" x14ac:dyDescent="0.25">
      <c r="A16" s="23"/>
      <c r="B16" s="33" t="str">
        <f>'1'!B16</f>
        <v>MATEMÁTICAS DISCRETAS</v>
      </c>
      <c r="C16" s="38" t="s">
        <v>46</v>
      </c>
      <c r="D16" s="38" t="str">
        <f>'[1]1'!D16</f>
        <v>110-A</v>
      </c>
      <c r="E16" s="38" t="str">
        <f>'[1]1'!E16</f>
        <v>IINF</v>
      </c>
      <c r="F16" s="38">
        <f>'[1]1'!F16</f>
        <v>33</v>
      </c>
      <c r="G16" s="38">
        <v>16</v>
      </c>
      <c r="H16" s="38">
        <v>7</v>
      </c>
      <c r="I16" s="39">
        <v>0.7</v>
      </c>
      <c r="J16" s="35">
        <f>(F16-SUM(G16:H16))-L16</f>
        <v>10</v>
      </c>
      <c r="K16" s="39">
        <v>0.3</v>
      </c>
      <c r="L16" s="38">
        <f>'[1]1'!L16</f>
        <v>0</v>
      </c>
      <c r="M16" s="39">
        <f>'[1]1'!M16</f>
        <v>0</v>
      </c>
      <c r="N16" s="35">
        <v>56</v>
      </c>
      <c r="O16" s="37">
        <v>0.7</v>
      </c>
      <c r="P16" s="23"/>
    </row>
    <row r="17" spans="1:16" s="28" customFormat="1" ht="12.5" x14ac:dyDescent="0.25">
      <c r="A17" s="23"/>
      <c r="B17" s="33"/>
      <c r="C17" s="25"/>
      <c r="D17" s="25"/>
      <c r="E17" s="25"/>
      <c r="F17" s="25"/>
      <c r="G17" s="25"/>
      <c r="H17" s="25"/>
      <c r="I17" s="26"/>
      <c r="J17" s="25"/>
      <c r="K17" s="26"/>
      <c r="L17" s="25"/>
      <c r="M17" s="26"/>
      <c r="N17" s="25"/>
      <c r="O17" s="27"/>
      <c r="P17" s="23"/>
    </row>
    <row r="18" spans="1:16" s="28" customFormat="1" ht="12.5" x14ac:dyDescent="0.25">
      <c r="A18" s="23"/>
      <c r="B18" s="33"/>
      <c r="C18" s="25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5"/>
      <c r="O18" s="27"/>
      <c r="P18" s="23"/>
    </row>
    <row r="19" spans="1:16" s="28" customFormat="1" ht="12.5" x14ac:dyDescent="0.25">
      <c r="A19" s="23"/>
      <c r="B19" s="33"/>
      <c r="C19" s="25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5"/>
      <c r="O19" s="27"/>
      <c r="P19" s="23"/>
    </row>
    <row r="20" spans="1:16" s="28" customFormat="1" ht="12.5" x14ac:dyDescent="0.25">
      <c r="A20" s="23"/>
      <c r="B20" s="33"/>
      <c r="C20" s="25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5"/>
      <c r="O20" s="27"/>
      <c r="P20" s="23"/>
    </row>
    <row r="21" spans="1:16" s="28" customFormat="1" ht="12.5" x14ac:dyDescent="0.25">
      <c r="A21" s="23"/>
      <c r="B21" s="33"/>
      <c r="C21" s="25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5"/>
      <c r="O21" s="27"/>
      <c r="P21" s="23"/>
    </row>
    <row r="22" spans="1:16" s="28" customFormat="1" ht="12.5" x14ac:dyDescent="0.25">
      <c r="A22" s="23"/>
      <c r="B22" s="33"/>
      <c r="C22" s="25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5"/>
      <c r="O22" s="27"/>
      <c r="P22" s="23"/>
    </row>
    <row r="23" spans="1:16" s="28" customFormat="1" ht="12.5" x14ac:dyDescent="0.25">
      <c r="A23" s="23"/>
      <c r="B23" s="33"/>
      <c r="C23" s="25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5"/>
      <c r="O23" s="27"/>
      <c r="P23" s="23"/>
    </row>
    <row r="24" spans="1:16" s="28" customFormat="1" ht="12.5" x14ac:dyDescent="0.25">
      <c r="A24" s="23"/>
      <c r="B24" s="33"/>
      <c r="C24" s="25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5"/>
      <c r="O24" s="27"/>
      <c r="P24" s="23"/>
    </row>
    <row r="25" spans="1:16" s="28" customFormat="1" ht="12.5" x14ac:dyDescent="0.25">
      <c r="A25" s="23"/>
      <c r="B25" s="33"/>
      <c r="C25" s="25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5"/>
      <c r="O25" s="27"/>
      <c r="P25" s="23"/>
    </row>
    <row r="26" spans="1:16" s="28" customFormat="1" ht="16.5" customHeight="1" x14ac:dyDescent="0.25">
      <c r="A26" s="23"/>
      <c r="B26" s="33"/>
      <c r="C26" s="25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5"/>
      <c r="O26" s="27"/>
      <c r="P26" s="23"/>
    </row>
    <row r="27" spans="1:16" ht="12.5" x14ac:dyDescent="0.25">
      <c r="A27" s="15"/>
      <c r="B27" s="29" t="s">
        <v>34</v>
      </c>
      <c r="C27" s="30" t="s">
        <v>35</v>
      </c>
      <c r="D27" s="30" t="s">
        <v>35</v>
      </c>
      <c r="E27" s="30" t="s">
        <v>35</v>
      </c>
      <c r="F27" s="30">
        <f>SUM(F13:F26)</f>
        <v>106</v>
      </c>
      <c r="G27" s="30">
        <f>SUM(G13:G26)</f>
        <v>69</v>
      </c>
      <c r="H27" s="30">
        <f>SUM(H13:H26)</f>
        <v>17</v>
      </c>
      <c r="I27" s="31">
        <f>SUM(G27:H27)/F27</f>
        <v>0.81132075471698117</v>
      </c>
      <c r="J27" s="30">
        <f t="shared" ref="J13:J27" si="0">(F27-SUM(G27:H27))-L27</f>
        <v>20</v>
      </c>
      <c r="K27" s="31">
        <f t="shared" ref="K13:K27" si="1">J27/F27</f>
        <v>0.18867924528301888</v>
      </c>
      <c r="L27" s="30">
        <f>SUM(L13:L26)</f>
        <v>0</v>
      </c>
      <c r="M27" s="31">
        <f t="shared" ref="M13:M27" si="2">L27/F27</f>
        <v>0</v>
      </c>
      <c r="N27" s="30">
        <f>AVERAGE(N13:N26)</f>
        <v>74.5</v>
      </c>
      <c r="O27" s="32">
        <f>AVERAGE(O13:O26)</f>
        <v>0.74</v>
      </c>
      <c r="P27" s="15"/>
    </row>
    <row r="28" spans="1:16" ht="12.5" x14ac:dyDescent="0.25">
      <c r="A28" s="15"/>
      <c r="P28" s="15"/>
    </row>
    <row r="29" spans="1:16" ht="120" customHeight="1" x14ac:dyDescent="0.25">
      <c r="A29" s="15"/>
      <c r="B29" s="2" t="s">
        <v>36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5"/>
    </row>
    <row r="30" spans="1:16" ht="12.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ageMargins left="0.70833333333333304" right="0.70833333333333304" top="0.74791666666666701" bottom="1.05138888888889" header="0.511811023622047" footer="0.511811023622047"/>
  <pageSetup scale="78" orientation="landscape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3</cp:revision>
  <cp:lastPrinted>2025-07-02T21:33:58Z</cp:lastPrinted>
  <dcterms:created xsi:type="dcterms:W3CDTF">2021-11-22T14:45:25Z</dcterms:created>
  <dcterms:modified xsi:type="dcterms:W3CDTF">2026-01-07T17:24:03Z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