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4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<sst xmlns="http://schemas.openxmlformats.org/spreadsheetml/2006/main" count="148" uniqueCount="50">
  <si>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</si>
  <si>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</si>
  <si>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</si>
  <si>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</si>
  <si>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</si>
  <si>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</si>
  <si>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</si>
  <si>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</si>
  <si>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</si>
  <si>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AGOSTO-DICIEMBRE 2025</t>
  </si>
  <si>
    <t xml:space="preserve">PROFESOR (A):</t>
  </si>
  <si>
    <t xml:space="preserve">MTI. ROSARIO CARVAJAL HERNÁNDEZ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</si>
  <si>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</si>
  <si>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</si>
  <si>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</si>
  <si>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</si>
  <si>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</si>
  <si>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</si>
  <si>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</si>
  <si>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</si>
  <si>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</si>
  <si>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</si>
  <si>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</si>
  <si>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</si>
  <si>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</si>
  <si>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</si>
  <si>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</si>
  <si>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FUNDAMENTOS DE INVESTIGACIÓN</t>
  </si>
  <si>
    <t xml:space="preserve">110A</t>
  </si>
  <si>
    <t xml:space="preserve">INGENIERÍA INFORMÁTICA</t>
  </si>
  <si>
    <t xml:space="preserve">111A</t>
  </si>
  <si>
    <t xml:space="preserve">INGENIERÍA MECATRÓNICA</t>
  </si>
  <si>
    <t xml:space="preserve">AUDITORÍA INFORMÁTICA</t>
  </si>
  <si>
    <t xml:space="preserve">510A</t>
  </si>
  <si>
    <t xml:space="preserve">FUNDAMENTOS DE SEGURIDAD CON IA</t>
  </si>
  <si>
    <t xml:space="preserve">710B</t>
  </si>
  <si>
    <t xml:space="preserve">ESTRATEGÍAS PARA EL CRECIMIENTO PROFESIONAL</t>
  </si>
  <si>
    <t xml:space="preserve">910B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</si>
  <si>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</si>
  <si>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</si>
  <si>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</si>
  <si>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</si>
  <si>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</si>
  <si>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t xml:space="preserve">II</t>
  </si>
  <si>
    <t xml:space="preserve">II </t>
  </si>
  <si>
    <t xml:space="preserve">ESTRATEGIAS PARA EL CRECIMIENTO PROFESIONAL</t>
  </si>
  <si>
    <t xml:space="preserve">III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</si>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</sst>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\ 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20360" cy="69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398160</xdr:colOff>
      <xdr:row>1</xdr:row>
      <xdr:rowOff>919440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2240" y="324000"/>
          <a:ext cx="1423080" cy="719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20360" cy="69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398160</xdr:colOff>
      <xdr:row>1</xdr:row>
      <xdr:rowOff>900360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2240" y="304920"/>
          <a:ext cx="1423080" cy="719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20360" cy="69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398160</xdr:colOff>
      <xdr:row>1</xdr:row>
      <xdr:rowOff>862200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2240" y="266760"/>
          <a:ext cx="1423080" cy="719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20360" cy="69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379080</xdr:colOff>
      <xdr:row>1</xdr:row>
      <xdr:rowOff>871200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3160" y="275760"/>
          <a:ext cx="1423080" cy="719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3" colorId="64" zoomScale="80" zoomScaleNormal="80" zoomScalePageLayoutView="100" workbookViewId="0">
      <selection pane="topLeft" activeCell="G15" activeCellId="0" sqref="G1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5</v>
      </c>
      <c r="H7" s="11" t="s">
        <v>7</v>
      </c>
      <c r="I7" s="14" t="n">
        <v>4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5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33</v>
      </c>
      <c r="G13" s="24" t="n">
        <v>24</v>
      </c>
      <c r="H13" s="24" t="n">
        <v>0</v>
      </c>
      <c r="I13" s="25" t="n">
        <f aca="false">(G13+H13)/F13</f>
        <v>0.727272727272727</v>
      </c>
      <c r="J13" s="24" t="n">
        <f aca="false">(F13-SUM(G13:H13))-L13</f>
        <v>9</v>
      </c>
      <c r="K13" s="25" t="n">
        <f aca="false">J13/F13</f>
        <v>0.272727272727273</v>
      </c>
      <c r="L13" s="24"/>
      <c r="M13" s="25" t="n">
        <f aca="false">L13/F13</f>
        <v>0</v>
      </c>
      <c r="N13" s="24" t="n">
        <v>73</v>
      </c>
      <c r="O13" s="26" t="n">
        <v>0.73</v>
      </c>
      <c r="P13" s="22"/>
    </row>
    <row r="14" s="27" customFormat="true" ht="23.55" hidden="false" customHeight="false" outlineLevel="0" collapsed="false">
      <c r="A14" s="22"/>
      <c r="B14" s="23" t="s">
        <v>27</v>
      </c>
      <c r="C14" s="24" t="s">
        <v>24</v>
      </c>
      <c r="D14" s="24" t="s">
        <v>30</v>
      </c>
      <c r="E14" s="24" t="s">
        <v>31</v>
      </c>
      <c r="F14" s="24" t="n">
        <v>29</v>
      </c>
      <c r="G14" s="24" t="n">
        <v>26</v>
      </c>
      <c r="H14" s="24" t="n">
        <v>0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/>
      <c r="M14" s="25" t="n">
        <f aca="false">L14/F14</f>
        <v>0</v>
      </c>
      <c r="N14" s="24" t="n">
        <v>90</v>
      </c>
      <c r="O14" s="26" t="n">
        <v>0.9</v>
      </c>
      <c r="P14" s="22"/>
    </row>
    <row r="15" s="27" customFormat="true" ht="23.5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29</v>
      </c>
      <c r="F15" s="24" t="n">
        <v>32</v>
      </c>
      <c r="G15" s="24" t="n">
        <v>27</v>
      </c>
      <c r="H15" s="24" t="n">
        <v>0</v>
      </c>
      <c r="I15" s="25" t="n">
        <f aca="false">(G15+H15)/F15</f>
        <v>0.84375</v>
      </c>
      <c r="J15" s="24" t="n">
        <f aca="false">(F15-SUM(G15:H15))-L15</f>
        <v>5</v>
      </c>
      <c r="K15" s="25" t="n">
        <f aca="false">J15/F15</f>
        <v>0.15625</v>
      </c>
      <c r="L15" s="24"/>
      <c r="M15" s="25" t="n">
        <f aca="false">L15/F15</f>
        <v>0</v>
      </c>
      <c r="N15" s="24" t="n">
        <v>71</v>
      </c>
      <c r="O15" s="26" t="n">
        <v>0.81</v>
      </c>
      <c r="P15" s="22"/>
    </row>
    <row r="16" s="27" customFormat="true" ht="23.55" hidden="false" customHeight="false" outlineLevel="0" collapsed="false">
      <c r="A16" s="22"/>
      <c r="B16" s="23" t="s">
        <v>34</v>
      </c>
      <c r="C16" s="24" t="s">
        <v>24</v>
      </c>
      <c r="D16" s="24" t="s">
        <v>35</v>
      </c>
      <c r="E16" s="24" t="s">
        <v>29</v>
      </c>
      <c r="F16" s="24" t="n">
        <v>15</v>
      </c>
      <c r="G16" s="24" t="n">
        <v>15</v>
      </c>
      <c r="H16" s="24" t="n">
        <v>0</v>
      </c>
      <c r="I16" s="25" t="n">
        <f aca="false">(G16+H16)/F16</f>
        <v>1</v>
      </c>
      <c r="J16" s="24" t="n">
        <f aca="false">(F16-SUM(G16:H16))-L16</f>
        <v>0</v>
      </c>
      <c r="K16" s="25" t="n">
        <f aca="false">J16/F16</f>
        <v>0</v>
      </c>
      <c r="L16" s="24"/>
      <c r="M16" s="25" t="n">
        <f aca="false">L16/F16</f>
        <v>0</v>
      </c>
      <c r="N16" s="24" t="n">
        <v>90</v>
      </c>
      <c r="O16" s="26" t="n">
        <v>0.6</v>
      </c>
      <c r="P16" s="22"/>
    </row>
    <row r="17" s="27" customFormat="true" ht="23.55" hidden="false" customHeight="false" outlineLevel="0" collapsed="false">
      <c r="A17" s="22"/>
      <c r="B17" s="23" t="s">
        <v>36</v>
      </c>
      <c r="C17" s="24" t="s">
        <v>24</v>
      </c>
      <c r="D17" s="24" t="s">
        <v>37</v>
      </c>
      <c r="E17" s="24" t="s">
        <v>29</v>
      </c>
      <c r="F17" s="24" t="n">
        <v>16</v>
      </c>
      <c r="G17" s="24" t="n">
        <v>15</v>
      </c>
      <c r="H17" s="24" t="n">
        <v>0</v>
      </c>
      <c r="I17" s="25" t="n">
        <f aca="false">(G17+H17)/F17</f>
        <v>0.9375</v>
      </c>
      <c r="J17" s="24" t="n">
        <f aca="false">(F17-SUM(G17:H17))-L17</f>
        <v>1</v>
      </c>
      <c r="K17" s="25" t="n">
        <f aca="false">J17/F17</f>
        <v>0.0625</v>
      </c>
      <c r="L17" s="24"/>
      <c r="M17" s="25" t="n">
        <f aca="false">L17/F17</f>
        <v>0</v>
      </c>
      <c r="N17" s="24" t="n">
        <v>88</v>
      </c>
      <c r="O17" s="26" t="n">
        <v>0.81</v>
      </c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/>
      <c r="I18" s="25"/>
      <c r="J18" s="24"/>
      <c r="K18" s="25"/>
      <c r="L18" s="24"/>
      <c r="M18" s="25"/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107</v>
      </c>
      <c r="H27" s="29" t="n">
        <f aca="false">SUM(H13:H26)</f>
        <v>0</v>
      </c>
      <c r="I27" s="30" t="n">
        <f aca="false">SUM(G27:H27)/F27</f>
        <v>0.856</v>
      </c>
      <c r="J27" s="29" t="n">
        <f aca="false">(F27-SUM(G27:H27))-L27</f>
        <v>18</v>
      </c>
      <c r="K27" s="30" t="n">
        <f aca="false">J27/F27</f>
        <v>0.144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82.4</v>
      </c>
      <c r="O27" s="31" t="n">
        <f aca="false">AVERAGE(O13:O26)</f>
        <v>0.77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6" colorId="64" zoomScale="80" zoomScaleNormal="80" zoomScalePageLayoutView="100" workbookViewId="0">
      <selection pane="topLeft" activeCell="O19" activeCellId="0" sqref="O19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42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55" hidden="false" customHeight="false" outlineLevel="0" collapsed="false">
      <c r="A13" s="22"/>
      <c r="B13" s="33" t="str">
        <f aca="false">'1'!B13</f>
        <v>FUNDAMENTOS DE INVESTIGACIÓN</v>
      </c>
      <c r="C13" s="24" t="s">
        <v>43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 t="n">
        <v>26</v>
      </c>
      <c r="H13" s="24" t="n">
        <v>0</v>
      </c>
      <c r="I13" s="25" t="n">
        <f aca="false">(G13+H13)/F13</f>
        <v>0.787878787878788</v>
      </c>
      <c r="J13" s="24" t="n">
        <f aca="false">(F13-SUM(G13:H13))-L13</f>
        <v>7</v>
      </c>
      <c r="K13" s="25" t="n">
        <f aca="false">J13/F13</f>
        <v>0.212121212121212</v>
      </c>
      <c r="L13" s="24"/>
      <c r="M13" s="25" t="n">
        <f aca="false">L13/F13</f>
        <v>0</v>
      </c>
      <c r="N13" s="24" t="n">
        <v>71</v>
      </c>
      <c r="O13" s="26" t="n">
        <v>0.79</v>
      </c>
      <c r="P13" s="22"/>
    </row>
    <row r="14" s="27" customFormat="true" ht="23.55" hidden="false" customHeight="false" outlineLevel="0" collapsed="false">
      <c r="A14" s="22"/>
      <c r="B14" s="33" t="str">
        <f aca="false">'1'!B14</f>
        <v>FUNDAMENTOS DE INVESTIGACIÓN</v>
      </c>
      <c r="C14" s="24" t="s">
        <v>43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 t="n">
        <v>26</v>
      </c>
      <c r="H14" s="24" t="n">
        <v>0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/>
      <c r="M14" s="25" t="n">
        <f aca="false">L14/F14</f>
        <v>0</v>
      </c>
      <c r="N14" s="24" t="n">
        <v>80</v>
      </c>
      <c r="O14" s="26" t="n">
        <v>0.79</v>
      </c>
      <c r="P14" s="22"/>
    </row>
    <row r="15" s="27" customFormat="true" ht="23.55" hidden="false" customHeight="false" outlineLevel="0" collapsed="false">
      <c r="A15" s="22"/>
      <c r="B15" s="33" t="str">
        <f aca="false">'1'!B15</f>
        <v>AUDITORÍA INFORMÁTICA</v>
      </c>
      <c r="C15" s="24" t="s">
        <v>43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 t="n">
        <v>30</v>
      </c>
      <c r="H15" s="24" t="n">
        <v>0</v>
      </c>
      <c r="I15" s="25" t="n">
        <f aca="false">(G15+H15)/F15</f>
        <v>0.9375</v>
      </c>
      <c r="J15" s="24" t="n">
        <f aca="false">(F15-SUM(G15:H15))-L15</f>
        <v>2</v>
      </c>
      <c r="K15" s="25" t="n">
        <f aca="false">J15/F15</f>
        <v>0.0625</v>
      </c>
      <c r="L15" s="24"/>
      <c r="M15" s="25" t="n">
        <f aca="false">L15/F15</f>
        <v>0</v>
      </c>
      <c r="N15" s="24" t="n">
        <v>78</v>
      </c>
      <c r="O15" s="26" t="n">
        <v>0.59</v>
      </c>
      <c r="P15" s="22"/>
    </row>
    <row r="16" s="27" customFormat="true" ht="23.55" hidden="false" customHeight="false" outlineLevel="0" collapsed="false">
      <c r="A16" s="22"/>
      <c r="B16" s="33" t="str">
        <f aca="false">'1'!B16</f>
        <v>FUNDAMENTOS DE SEGURIDAD CON IA</v>
      </c>
      <c r="C16" s="24" t="s">
        <v>43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 t="n">
        <v>8</v>
      </c>
      <c r="H16" s="24" t="n">
        <v>0</v>
      </c>
      <c r="I16" s="25" t="n">
        <f aca="false">(G16+H16)/F16</f>
        <v>0.533333333333333</v>
      </c>
      <c r="J16" s="24" t="n">
        <f aca="false">(F16-SUM(G16:H16))-L16</f>
        <v>7</v>
      </c>
      <c r="K16" s="25" t="n">
        <f aca="false">J16/F16</f>
        <v>0.466666666666667</v>
      </c>
      <c r="L16" s="24"/>
      <c r="M16" s="25" t="n">
        <f aca="false">L16/F16</f>
        <v>0</v>
      </c>
      <c r="N16" s="24" t="n">
        <v>48</v>
      </c>
      <c r="O16" s="26" t="n">
        <v>0.53</v>
      </c>
      <c r="P16" s="22"/>
    </row>
    <row r="17" s="27" customFormat="true" ht="23.85" hidden="false" customHeight="false" outlineLevel="0" collapsed="false">
      <c r="A17" s="22"/>
      <c r="B17" s="33" t="str">
        <f aca="false">'1'!B17</f>
        <v>ESTRATEGÍAS PARA EL CRECIMIENTO PROFESIONAL</v>
      </c>
      <c r="C17" s="24" t="s">
        <v>44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 t="n">
        <v>13</v>
      </c>
      <c r="H17" s="24" t="n">
        <v>0</v>
      </c>
      <c r="I17" s="25" t="n">
        <f aca="false">(G17+H17)/F17</f>
        <v>0.8125</v>
      </c>
      <c r="J17" s="24" t="n">
        <f aca="false">(F17-SUM(G17:H17))-L17</f>
        <v>3</v>
      </c>
      <c r="K17" s="25" t="n">
        <f aca="false">J17/F17</f>
        <v>0.1875</v>
      </c>
      <c r="L17" s="24"/>
      <c r="M17" s="25" t="n">
        <f aca="false">L17/F17</f>
        <v>0</v>
      </c>
      <c r="N17" s="24" t="n">
        <v>75</v>
      </c>
      <c r="O17" s="26" t="n">
        <v>0.81</v>
      </c>
      <c r="P17" s="22"/>
    </row>
    <row r="18" s="27" customFormat="true" ht="23.55" hidden="false" customHeight="false" outlineLevel="0" collapsed="false">
      <c r="A18" s="22"/>
      <c r="B18" s="33" t="s">
        <v>45</v>
      </c>
      <c r="C18" s="24" t="s">
        <v>46</v>
      </c>
      <c r="D18" s="24" t="s">
        <v>37</v>
      </c>
      <c r="E18" s="24" t="s">
        <v>29</v>
      </c>
      <c r="F18" s="24" t="n">
        <v>16</v>
      </c>
      <c r="G18" s="24" t="n">
        <v>14</v>
      </c>
      <c r="H18" s="24" t="n">
        <v>0</v>
      </c>
      <c r="I18" s="25" t="n">
        <f aca="false">(G18+H18)/F18</f>
        <v>0.875</v>
      </c>
      <c r="J18" s="24" t="n">
        <f aca="false">(F18-SUM(G18:H18))-L18</f>
        <v>2</v>
      </c>
      <c r="K18" s="25" t="n">
        <f aca="false">J18/F18</f>
        <v>0.125</v>
      </c>
      <c r="L18" s="24"/>
      <c r="M18" s="25" t="n">
        <f aca="false">L18/F18</f>
        <v>0</v>
      </c>
      <c r="N18" s="24" t="n">
        <v>85</v>
      </c>
      <c r="O18" s="26" t="n">
        <v>0.88</v>
      </c>
      <c r="P18" s="22"/>
    </row>
    <row r="19" s="27" customFormat="true" ht="12.75" hidden="false" customHeight="false" outlineLevel="0" collapsed="false">
      <c r="A19" s="22"/>
      <c r="B19" s="3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3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3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3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3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3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3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3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141</v>
      </c>
      <c r="G27" s="29" t="n">
        <f aca="false">SUM(G13:G26)</f>
        <v>117</v>
      </c>
      <c r="H27" s="29" t="n">
        <f aca="false">SUM(H13:H26)</f>
        <v>0</v>
      </c>
      <c r="I27" s="30" t="n">
        <f aca="false">SUM(G27:H27)/F27</f>
        <v>0.829787234042553</v>
      </c>
      <c r="J27" s="29" t="n">
        <f aca="false">(F27-SUM(G27:H27))-L27</f>
        <v>24</v>
      </c>
      <c r="K27" s="30" t="n">
        <f aca="false">J27/F27</f>
        <v>0.170212765957447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72.8333333333333</v>
      </c>
      <c r="O27" s="31" t="n">
        <f aca="false">AVERAGE(O13:O26)</f>
        <v>0.731666666666667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2" activeCellId="0" sqref="B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FUNDAMENTOS DE INVESTIGACIÓN</v>
      </c>
      <c r="C13" s="24" t="str">
        <f aca="false">'1'!C13</f>
        <v>I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33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FUNDAMENTOS DE INVESTIGACIÓN</v>
      </c>
      <c r="C14" s="24" t="str">
        <f aca="false">'1'!C14</f>
        <v>I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AUDITORÍA INFORMÁTICA</v>
      </c>
      <c r="C15" s="24" t="str">
        <f aca="false">'1'!C15</f>
        <v>I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32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FUNDAMENTOS DE SEGURIDAD CON IA</v>
      </c>
      <c r="C16" s="24" t="str">
        <f aca="false">'1'!C16</f>
        <v>I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str">
        <f aca="false">'1'!B17</f>
        <v>ESTRATEGÍAS PARA EL CRECIMIENTO PROFESIONAL</v>
      </c>
      <c r="C17" s="24" t="str">
        <f aca="false">'1'!C17</f>
        <v>I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/>
      <c r="H17" s="24" t="n">
        <v>0</v>
      </c>
      <c r="I17" s="25" t="n">
        <f aca="false">(G17+H17)/F17</f>
        <v>0</v>
      </c>
      <c r="J17" s="24" t="n">
        <f aca="false">(F17-SUM(G17:H17))-L17</f>
        <v>16</v>
      </c>
      <c r="K17" s="25" t="n">
        <f aca="false">J17/F17</f>
        <v>1</v>
      </c>
      <c r="L17" s="24"/>
      <c r="M17" s="25" t="n">
        <f aca="false">L17/F17</f>
        <v>0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125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7" activeCellId="0" sqref="C7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49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FUNDAMENTOS DE INVESTIGACIÓN</v>
      </c>
      <c r="C13" s="24" t="str">
        <f aca="false">'1'!C13</f>
        <v>I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33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FUNDAMENTOS DE INVESTIGACIÓN</v>
      </c>
      <c r="C14" s="24" t="str">
        <f aca="false">'1'!C14</f>
        <v>I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AUDITORÍA INFORMÁTICA</v>
      </c>
      <c r="C15" s="24" t="str">
        <f aca="false">'1'!C15</f>
        <v>I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32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FUNDAMENTOS DE SEGURIDAD CON IA</v>
      </c>
      <c r="C16" s="24" t="str">
        <f aca="false">'1'!C16</f>
        <v>I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str">
        <f aca="false">'1'!B17</f>
        <v>ESTRATEGÍAS PARA EL CRECIMIENTO PROFESIONAL</v>
      </c>
      <c r="C17" s="24" t="str">
        <f aca="false">'1'!C17</f>
        <v>I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/>
      <c r="H17" s="24" t="n">
        <v>0</v>
      </c>
      <c r="I17" s="25" t="n">
        <f aca="false">(G17+H17)/F17</f>
        <v>0</v>
      </c>
      <c r="J17" s="24" t="n">
        <f aca="false">(F17-SUM(G17:H17))-L17</f>
        <v>16</v>
      </c>
      <c r="K17" s="25" t="n">
        <f aca="false">J17/F17</f>
        <v>1</v>
      </c>
      <c r="L17" s="24"/>
      <c r="M17" s="25" t="n">
        <f aca="false">L17/F17</f>
        <v>0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125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es-ES</dc:language>
  <cp:lastModifiedBy/>
  <cp:lastPrinted>2025-07-02T21:33:58Z</cp:lastPrinted>
  <dcterms:modified xsi:type="dcterms:W3CDTF">2025-10-22T10:52:25Z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