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REPORTES\3ER REPORTE\"/>
    </mc:Choice>
  </mc:AlternateContent>
  <xr:revisionPtr revIDLastSave="0" documentId="13_ncr:1_{D2818D4D-98AC-4EFB-BFB7-EF6D397CB92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MATERIA 1" sheetId="7" r:id="rId1"/>
    <sheet name="MATERIA 2" sheetId="3" r:id="rId2"/>
    <sheet name="MATERIA 3" sheetId="4" r:id="rId3"/>
    <sheet name="MATERIA 4" sheetId="5" r:id="rId4"/>
    <sheet name="MATERIA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5" l="1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9" i="5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9" i="7"/>
  <c r="J56" i="4"/>
  <c r="J54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9" i="4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9" i="6"/>
  <c r="P49" i="7"/>
  <c r="O49" i="7"/>
  <c r="N49" i="7"/>
  <c r="M49" i="7"/>
  <c r="L49" i="7"/>
  <c r="K49" i="7"/>
  <c r="J49" i="7"/>
  <c r="P48" i="7"/>
  <c r="O48" i="7"/>
  <c r="N48" i="7"/>
  <c r="M48" i="7"/>
  <c r="L48" i="7"/>
  <c r="K48" i="7"/>
  <c r="J48" i="7"/>
  <c r="P47" i="7"/>
  <c r="O47" i="7"/>
  <c r="N47" i="7"/>
  <c r="M47" i="7"/>
  <c r="L47" i="7"/>
  <c r="K47" i="7"/>
  <c r="J47" i="7"/>
  <c r="B15" i="7"/>
  <c r="B17" i="7" s="1"/>
  <c r="B19" i="7" s="1"/>
  <c r="B20" i="7" s="1"/>
  <c r="B21" i="7" s="1"/>
  <c r="B22" i="7" s="1"/>
  <c r="B25" i="7" s="1"/>
  <c r="B26" i="7" s="1"/>
  <c r="B27" i="7" s="1"/>
  <c r="B28" i="7" s="1"/>
  <c r="B31" i="7" s="1"/>
  <c r="B32" i="7" s="1"/>
  <c r="B33" i="7" s="1"/>
  <c r="B34" i="7" s="1"/>
  <c r="B35" i="7" s="1"/>
  <c r="B44" i="7" s="1"/>
  <c r="B45" i="7" s="1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9" i="3"/>
  <c r="Q42" i="3"/>
  <c r="Q43" i="3"/>
  <c r="Q44" i="3"/>
  <c r="Q45" i="3"/>
  <c r="Q46" i="3"/>
  <c r="Q47" i="3"/>
  <c r="Q48" i="3"/>
  <c r="Q49" i="3"/>
  <c r="Q50" i="3"/>
  <c r="Q51" i="3"/>
  <c r="Q52" i="3"/>
  <c r="Q53" i="3"/>
  <c r="P56" i="6"/>
  <c r="O56" i="6"/>
  <c r="N56" i="6"/>
  <c r="M56" i="6"/>
  <c r="L56" i="6"/>
  <c r="K56" i="6"/>
  <c r="J56" i="6"/>
  <c r="P55" i="6"/>
  <c r="P58" i="6" s="1"/>
  <c r="O55" i="6"/>
  <c r="N55" i="6"/>
  <c r="N58" i="6" s="1"/>
  <c r="M55" i="6"/>
  <c r="L55" i="6"/>
  <c r="L58" i="6" s="1"/>
  <c r="K55" i="6"/>
  <c r="K58" i="6" s="1"/>
  <c r="J55" i="6"/>
  <c r="P54" i="6"/>
  <c r="P57" i="6" s="1"/>
  <c r="O54" i="6"/>
  <c r="O57" i="6" s="1"/>
  <c r="N54" i="6"/>
  <c r="N57" i="6" s="1"/>
  <c r="M54" i="6"/>
  <c r="M57" i="6" s="1"/>
  <c r="L54" i="6"/>
  <c r="L57" i="6" s="1"/>
  <c r="K54" i="6"/>
  <c r="K57" i="6" s="1"/>
  <c r="J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P56" i="5"/>
  <c r="O56" i="5"/>
  <c r="N56" i="5"/>
  <c r="M56" i="5"/>
  <c r="L56" i="5"/>
  <c r="K56" i="5"/>
  <c r="J56" i="5"/>
  <c r="P55" i="5"/>
  <c r="O55" i="5"/>
  <c r="N55" i="5"/>
  <c r="M55" i="5"/>
  <c r="L55" i="5"/>
  <c r="K55" i="5"/>
  <c r="J55" i="5"/>
  <c r="P54" i="5"/>
  <c r="O54" i="5"/>
  <c r="O57" i="5" s="1"/>
  <c r="N54" i="5"/>
  <c r="M54" i="5"/>
  <c r="L54" i="5"/>
  <c r="K54" i="5"/>
  <c r="J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P56" i="4"/>
  <c r="O56" i="4"/>
  <c r="N56" i="4"/>
  <c r="M56" i="4"/>
  <c r="L56" i="4"/>
  <c r="K56" i="4"/>
  <c r="P55" i="4"/>
  <c r="O55" i="4"/>
  <c r="N55" i="4"/>
  <c r="M55" i="4"/>
  <c r="L55" i="4"/>
  <c r="K55" i="4"/>
  <c r="J55" i="4"/>
  <c r="P54" i="4"/>
  <c r="O54" i="4"/>
  <c r="O57" i="4" s="1"/>
  <c r="N54" i="4"/>
  <c r="M54" i="4"/>
  <c r="L54" i="4"/>
  <c r="K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P56" i="3"/>
  <c r="O56" i="3"/>
  <c r="N56" i="3"/>
  <c r="M56" i="3"/>
  <c r="L56" i="3"/>
  <c r="K56" i="3"/>
  <c r="J56" i="3"/>
  <c r="P55" i="3"/>
  <c r="O55" i="3"/>
  <c r="N55" i="3"/>
  <c r="M55" i="3"/>
  <c r="M58" i="3" s="1"/>
  <c r="L55" i="3"/>
  <c r="K55" i="3"/>
  <c r="J55" i="3"/>
  <c r="P54" i="3"/>
  <c r="O54" i="3"/>
  <c r="N54" i="3"/>
  <c r="M54" i="3"/>
  <c r="M57" i="3" s="1"/>
  <c r="L54" i="3"/>
  <c r="K54" i="3"/>
  <c r="J54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L57" i="3" l="1"/>
  <c r="K58" i="5"/>
  <c r="K57" i="5"/>
  <c r="N58" i="5"/>
  <c r="N57" i="5"/>
  <c r="K58" i="3"/>
  <c r="K57" i="3"/>
  <c r="P58" i="4"/>
  <c r="P57" i="4"/>
  <c r="M57" i="5"/>
  <c r="M58" i="5"/>
  <c r="L58" i="5"/>
  <c r="L57" i="5"/>
  <c r="N58" i="4"/>
  <c r="N57" i="4"/>
  <c r="O50" i="7"/>
  <c r="P51" i="7"/>
  <c r="P50" i="7"/>
  <c r="O51" i="7"/>
  <c r="N51" i="7"/>
  <c r="N50" i="7"/>
  <c r="M51" i="7"/>
  <c r="M50" i="7"/>
  <c r="L51" i="7"/>
  <c r="L50" i="7"/>
  <c r="K51" i="7"/>
  <c r="K50" i="7"/>
  <c r="Q49" i="7"/>
  <c r="J51" i="7"/>
  <c r="J50" i="7"/>
  <c r="Q47" i="7"/>
  <c r="Q48" i="7"/>
  <c r="Q54" i="3"/>
  <c r="Q55" i="3"/>
  <c r="Q56" i="3"/>
  <c r="J57" i="5"/>
  <c r="J58" i="6"/>
  <c r="J57" i="6"/>
  <c r="J58" i="3"/>
  <c r="J57" i="3"/>
  <c r="J58" i="5"/>
  <c r="J57" i="4"/>
  <c r="L58" i="4"/>
  <c r="O57" i="3"/>
  <c r="P57" i="3"/>
  <c r="M57" i="4"/>
  <c r="N58" i="3"/>
  <c r="K58" i="4"/>
  <c r="O58" i="3"/>
  <c r="K57" i="4"/>
  <c r="P58" i="3"/>
  <c r="O58" i="4"/>
  <c r="Q56" i="5"/>
  <c r="N57" i="3"/>
  <c r="L58" i="3"/>
  <c r="O58" i="5"/>
  <c r="P58" i="5"/>
  <c r="P57" i="5"/>
  <c r="Q56" i="4"/>
  <c r="L57" i="4"/>
  <c r="M58" i="4"/>
  <c r="Q56" i="6"/>
  <c r="M58" i="6"/>
  <c r="O58" i="6"/>
  <c r="Q54" i="6"/>
  <c r="Q55" i="6"/>
  <c r="Q54" i="5"/>
  <c r="Q55" i="5"/>
  <c r="J58" i="4"/>
  <c r="Q54" i="4"/>
  <c r="Q55" i="4"/>
  <c r="Q50" i="7" l="1"/>
  <c r="Q51" i="7"/>
  <c r="Q57" i="3"/>
  <c r="Q58" i="3"/>
  <c r="Q58" i="4"/>
  <c r="Q57" i="4"/>
  <c r="Q57" i="6"/>
  <c r="Q58" i="6"/>
  <c r="Q58" i="5"/>
  <c r="Q57" i="5"/>
</calcChain>
</file>

<file path=xl/sharedStrings.xml><?xml version="1.0" encoding="utf-8"?>
<sst xmlns="http://schemas.openxmlformats.org/spreadsheetml/2006/main" count="353" uniqueCount="250">
  <si>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</si>
  <si>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</si>
  <si>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</si>
  <si>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</si>
  <si>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</si>
  <si>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</si>
  <si>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</si>
  <si>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</si>
  <si>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</si>
  <si>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</si>
  <si>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</si>
  <si>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</si>
  <si>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</si>
  <si>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</si>
  <si>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</si>
  <si>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</si>
  <si>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</si>
  <si>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</si>
  <si>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</si>
  <si>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</si>
  <si>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</si>
  <si>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</si>
  <si>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</si>
  <si>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</si>
  <si>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IRMA DE JESUS HERNANDEZ RUIZ</t>
  </si>
  <si>
    <t>FUNDAMENTOS DE GESTIÓN EMPRESARIAL</t>
  </si>
  <si>
    <t>107A</t>
  </si>
  <si>
    <t>251U0277</t>
  </si>
  <si>
    <t>AGUIRRE PELAYO ENRIQUE</t>
  </si>
  <si>
    <t>251U0278</t>
  </si>
  <si>
    <t>AGUIRRE VICENTE MAYTE YAZITH</t>
  </si>
  <si>
    <t>251U0279</t>
  </si>
  <si>
    <t>ALVARADO ALFARO TAIS SOFIA</t>
  </si>
  <si>
    <t>251U0282</t>
  </si>
  <si>
    <t>ANOTA MIROS FABIAN DE JESUS</t>
  </si>
  <si>
    <t>251U0283</t>
  </si>
  <si>
    <t>ANTELE CHAPAN BELEN</t>
  </si>
  <si>
    <t>251U0285</t>
  </si>
  <si>
    <t>BAXIN CAGAL LESLIE ALEJANDRA</t>
  </si>
  <si>
    <t>251U0286</t>
  </si>
  <si>
    <t>BAXIN HERNANDEZ FERNANDO DEL ANGEL</t>
  </si>
  <si>
    <t>251U0288</t>
  </si>
  <si>
    <t>CAIXBA BELTRAN ANA PATRICIA</t>
  </si>
  <si>
    <t>251U0289</t>
  </si>
  <si>
    <t>CASTILLO MAURICIO JESUS ALBERTO</t>
  </si>
  <si>
    <t>251U0290</t>
  </si>
  <si>
    <t>CATEMAXCA AMBROS ESMERALDA</t>
  </si>
  <si>
    <t>251U0291</t>
  </si>
  <si>
    <t>CHAPOL AMBROS DULCE JANETTE</t>
  </si>
  <si>
    <t>251U0293</t>
  </si>
  <si>
    <t>CHIMA CHAGALA ITZEL</t>
  </si>
  <si>
    <t>251U0295</t>
  </si>
  <si>
    <t>COBAXIN SANTIAGO ALONDRA YAMILET</t>
  </si>
  <si>
    <t>251U0298</t>
  </si>
  <si>
    <t>DOMINGUEZ BAXIN FLOR ITZEL</t>
  </si>
  <si>
    <t>251U0300</t>
  </si>
  <si>
    <t>DOMÍNGUEZ LÓPEZ SOLE GUADALUPE</t>
  </si>
  <si>
    <t>251U0106</t>
  </si>
  <si>
    <t>ESCRIBANO TOTO NANCY YAMILETH</t>
  </si>
  <si>
    <t>251U0301</t>
  </si>
  <si>
    <t>FERMAN XALA AMÉRICA MARÍA</t>
  </si>
  <si>
    <t xml:space="preserve">251U0302	</t>
  </si>
  <si>
    <t>FIGUEROA DOMINGUEZ INGRID</t>
  </si>
  <si>
    <t>251U0598</t>
  </si>
  <si>
    <t>FIGUEROA TREJO ALEJANDRA DE JESUS</t>
  </si>
  <si>
    <t>251U0303</t>
  </si>
  <si>
    <t>GARCIA CAMPECHANO JUNIOR JASSIEL</t>
  </si>
  <si>
    <t>251U0305</t>
  </si>
  <si>
    <t>GATICA ANTELE DARIO</t>
  </si>
  <si>
    <t>251U0308</t>
  </si>
  <si>
    <t>HERRERA GALINDO GEMA</t>
  </si>
  <si>
    <t>251U0309</t>
  </si>
  <si>
    <t>JARQUIN ESCOBAR MARCO ANTONIO</t>
  </si>
  <si>
    <t>251U0313</t>
  </si>
  <si>
    <t>LOPEZ AMBROSIO BITIA BELEN</t>
  </si>
  <si>
    <t xml:space="preserve">251U0315	</t>
  </si>
  <si>
    <t>LUNA SAHAGUN VALENTINA</t>
  </si>
  <si>
    <t>251U0316</t>
  </si>
  <si>
    <t>MARCIAL AMBROS MAIRET</t>
  </si>
  <si>
    <t>251U0317</t>
  </si>
  <si>
    <t>MARTINEZ PACHECO SERGIO GABRIEL</t>
  </si>
  <si>
    <t xml:space="preserve">251U0318	</t>
  </si>
  <si>
    <t>MELCHI MUÑOZ FATIMA</t>
  </si>
  <si>
    <t xml:space="preserve">251U0320	</t>
  </si>
  <si>
    <t>MORALES POT EZAMIR</t>
  </si>
  <si>
    <t>251U0321</t>
  </si>
  <si>
    <t>PEREZ SAN JUAN NESTOR ANDRYCK</t>
  </si>
  <si>
    <t>251U0323</t>
  </si>
  <si>
    <t>PITALUA MENDOZA NATALI JISSEL</t>
  </si>
  <si>
    <t>251U0325</t>
  </si>
  <si>
    <t>QUINO HERNANDEZ DEYLLY ALEJANDRA</t>
  </si>
  <si>
    <t>251U0326</t>
  </si>
  <si>
    <t>RODRIGUEZ REYES FATIMA DANNALY</t>
  </si>
  <si>
    <t xml:space="preserve">251U0327	</t>
  </si>
  <si>
    <t>RODRÍGUEZ CORTES KAREN YULIANA</t>
  </si>
  <si>
    <t>251U0328</t>
  </si>
  <si>
    <t>SANTIAGO VALENTIN FABRICIO GAMALIEL</t>
  </si>
  <si>
    <t>251U0603</t>
  </si>
  <si>
    <t>TEJEDOR ANOTTA AZUL ELENA</t>
  </si>
  <si>
    <t>251U0334</t>
  </si>
  <si>
    <t>XOLO TOTO ESMERALDA</t>
  </si>
  <si>
    <t>HABILIDADES DIRECTIVAS I</t>
  </si>
  <si>
    <t>307A</t>
  </si>
  <si>
    <t xml:space="preserve">241U0273	</t>
  </si>
  <si>
    <t>BAXIN XOLO MARIAN JOSELYNE</t>
  </si>
  <si>
    <t>241U0274</t>
  </si>
  <si>
    <t>BOLAÑOS COYOTECALT ABRIL</t>
  </si>
  <si>
    <t>241U0281</t>
  </si>
  <si>
    <t>CRUZ BAXIN VANESSA</t>
  </si>
  <si>
    <t>241U0289</t>
  </si>
  <si>
    <t>GONZALEZ ROBEGLIA LESLYE ROSALVA</t>
  </si>
  <si>
    <t>241U0297</t>
  </si>
  <si>
    <t>LEON COBAXIN NATALY GUADALUPE</t>
  </si>
  <si>
    <t>241U0304</t>
  </si>
  <si>
    <t>MIRANDA NAVARRETE MELISSA</t>
  </si>
  <si>
    <t>241U0306</t>
  </si>
  <si>
    <t>MIXTEGA SEBASTIAN DEMIR GERARDO</t>
  </si>
  <si>
    <t>231U0631</t>
  </si>
  <si>
    <t>ORTEGA CADENA GERVACIO</t>
  </si>
  <si>
    <t xml:space="preserve">241U0310	</t>
  </si>
  <si>
    <t>PEREZ CORDOBA EMIRETH</t>
  </si>
  <si>
    <t>241U0311</t>
  </si>
  <si>
    <t>PEREZ PUCHETA EREIDY ELIZAMA</t>
  </si>
  <si>
    <t>241U0312</t>
  </si>
  <si>
    <t>POLITO MAXO ADAMARIS</t>
  </si>
  <si>
    <t>241U0546</t>
  </si>
  <si>
    <t>RAMIREZ CHIPOL ABRIL DEL ROCIO</t>
  </si>
  <si>
    <t>241U0314</t>
  </si>
  <si>
    <t>RAMIREZ ISIDORO ANA LUISA</t>
  </si>
  <si>
    <t xml:space="preserve">241U0320	</t>
  </si>
  <si>
    <t>TEMICH BAXIN MAGDALENA</t>
  </si>
  <si>
    <t>241U0324</t>
  </si>
  <si>
    <t>VASCONCELOS GUZMAN REBECA MABEL</t>
  </si>
  <si>
    <t>241U0325</t>
  </si>
  <si>
    <t>VICENTE ENCALADA LUZ ALEXA</t>
  </si>
  <si>
    <t>241U0326</t>
  </si>
  <si>
    <t>XIGUIL TAPIA JADE ALEXIA</t>
  </si>
  <si>
    <t>241U0327</t>
  </si>
  <si>
    <t>ZAPO BAXIN CAROLINA ELIZABETH</t>
  </si>
  <si>
    <t>SISTEMA DE LA PROPIEDAD INTELECTUAL EN MEXICO</t>
  </si>
  <si>
    <t>707A</t>
  </si>
  <si>
    <t>221U0410</t>
  </si>
  <si>
    <t>ABRAJAN PEREZ EMELY</t>
  </si>
  <si>
    <t>221U0411</t>
  </si>
  <si>
    <t>ALARCON XALA JHOANA SAMANTHA</t>
  </si>
  <si>
    <t>221U0414</t>
  </si>
  <si>
    <t>ARANGUTE PIO LUZ CLARA</t>
  </si>
  <si>
    <t xml:space="preserve">221U0415	</t>
  </si>
  <si>
    <t>ARRES XOLO ARLETTE DEL CARMEN</t>
  </si>
  <si>
    <t>221U0417</t>
  </si>
  <si>
    <t>BAPO COTO SALVADOR DE JESÚS</t>
  </si>
  <si>
    <t xml:space="preserve">221U0419	</t>
  </si>
  <si>
    <t>BAXIN FISCAL ADAIR</t>
  </si>
  <si>
    <t>221U0425</t>
  </si>
  <si>
    <t>CAGAL MORENO LESLI JOQUEBET</t>
  </si>
  <si>
    <t>221U0427</t>
  </si>
  <si>
    <t>CAIXBA SINACA EUNICE</t>
  </si>
  <si>
    <t>221U0488</t>
  </si>
  <si>
    <t>CANO TORRES NANCY PAOLA</t>
  </si>
  <si>
    <t>221U0428</t>
  </si>
  <si>
    <t>CARDOZA QUINO HUGO ERNESTO</t>
  </si>
  <si>
    <t>221U0435</t>
  </si>
  <si>
    <t>CONCHI CRUZ JOSELIN GUADALUPE</t>
  </si>
  <si>
    <t>221U0437</t>
  </si>
  <si>
    <t>CONTRERAS PAXTIAN MAYTE</t>
  </si>
  <si>
    <t xml:space="preserve">221U0438	</t>
  </si>
  <si>
    <t>CONTRERAS VELASCO BRENDA SARAHI</t>
  </si>
  <si>
    <t>221U0441</t>
  </si>
  <si>
    <t>DIAZ OY DIEGO MANUEL</t>
  </si>
  <si>
    <t>221U0442</t>
  </si>
  <si>
    <t>DOMÍNGUEZ CRUZ MARELIT</t>
  </si>
  <si>
    <t>221U0443</t>
  </si>
  <si>
    <t>ESCOBAR ESCOBAR LUIS RODOLFO</t>
  </si>
  <si>
    <t>221U0444</t>
  </si>
  <si>
    <t>ESCRIBANO GRACIA EVELIN NAYELI</t>
  </si>
  <si>
    <t>221U0446</t>
  </si>
  <si>
    <t>GARCIA FONSECA SHANIA PATRICIA</t>
  </si>
  <si>
    <t>221U0447</t>
  </si>
  <si>
    <t>GARCIA RUEDA DEREK ALEJANDRO</t>
  </si>
  <si>
    <t>221U0448</t>
  </si>
  <si>
    <t>GAYTÁN DELGADO FÁTIMA ISABEL</t>
  </si>
  <si>
    <t>211U0337</t>
  </si>
  <si>
    <t>MALDONADO MALAGA MARIA JOSE</t>
  </si>
  <si>
    <t>221U0229</t>
  </si>
  <si>
    <t>MUÑOZ DELGADO DANNA ELIDETH</t>
  </si>
  <si>
    <t>221U0570</t>
  </si>
  <si>
    <t xml:space="preserve">RAMIREZ PEREZ ANGEL GABRIEL	</t>
  </si>
  <si>
    <t>221U0478</t>
  </si>
  <si>
    <t>USCANGA CERBANTES MARIELA</t>
  </si>
  <si>
    <t xml:space="preserve">221U0481	</t>
  </si>
  <si>
    <t>VELASCO MAULEÓN ALESSANDRO ABISAID</t>
  </si>
  <si>
    <t xml:space="preserve">221U0485	</t>
  </si>
  <si>
    <t>XOLIO PELAYO DARINA</t>
  </si>
  <si>
    <t>221U0487</t>
  </si>
  <si>
    <t>ZAPO SANTIAGO ROBERTO</t>
  </si>
  <si>
    <t>221U0413</t>
  </si>
  <si>
    <t>ALEMAN PRIETO GENESIS MILAGROS</t>
  </si>
  <si>
    <t>221U0416</t>
  </si>
  <si>
    <t>AZAMAR AZAMAR ANA LIZZET</t>
  </si>
  <si>
    <t>GENERACIÓN DE PROYECTOS INNOVADORES</t>
  </si>
  <si>
    <t>707B</t>
  </si>
  <si>
    <t>221U0418</t>
  </si>
  <si>
    <t>BARRIENTOS COTA JESSICA SARAHI</t>
  </si>
  <si>
    <t>221U0422</t>
  </si>
  <si>
    <t>BUENO VILLEGAS RAFAEL</t>
  </si>
  <si>
    <t>221U0424</t>
  </si>
  <si>
    <t>BUSTAMANTE MEZO ALEXIS NOE</t>
  </si>
  <si>
    <t>221U0490</t>
  </si>
  <si>
    <t>CAMPOS ALVAREZ ESTEFANIA</t>
  </si>
  <si>
    <t>221U0431</t>
  </si>
  <si>
    <t>CHIGO REYES DAVID</t>
  </si>
  <si>
    <t>221U0432</t>
  </si>
  <si>
    <t>CHIPOL PUCHETA KENIA LISBETH</t>
  </si>
  <si>
    <t>221U0439</t>
  </si>
  <si>
    <t>CORTES TAXILAGA MARITZA</t>
  </si>
  <si>
    <t>221U0491</t>
  </si>
  <si>
    <t>CORTES VILLEGAS VICTOR MANUEL</t>
  </si>
  <si>
    <t>221U0440</t>
  </si>
  <si>
    <t>CRUZ COTO KEVIN IMANOL</t>
  </si>
  <si>
    <t xml:space="preserve">221U0451	</t>
  </si>
  <si>
    <t>HERNÁNDEZ ARRES MARY JOSE</t>
  </si>
  <si>
    <t>221U0453</t>
  </si>
  <si>
    <t>IXTEPAN BUSTAMANTE JORGE LUIS</t>
  </si>
  <si>
    <t>221U0454</t>
  </si>
  <si>
    <t>IXTEPAN CHIPOL CESAR SAUL</t>
  </si>
  <si>
    <t>221U0768</t>
  </si>
  <si>
    <t>MONTALVO GRACIA MIRANDA</t>
  </si>
  <si>
    <t>221U0463</t>
  </si>
  <si>
    <t>ORTIZ GOREL YAMILA</t>
  </si>
  <si>
    <t>221U0464</t>
  </si>
  <si>
    <t>PASCUAL MIXTEGA IRAIS YAMILET</t>
  </si>
  <si>
    <t>221U0465</t>
  </si>
  <si>
    <t>PIXTA IXBA AMAYRANI</t>
  </si>
  <si>
    <t>221U0466</t>
  </si>
  <si>
    <t>PRETELIN FONSECA JOSE GUILLERMO</t>
  </si>
  <si>
    <t>221U0467</t>
  </si>
  <si>
    <t>ROMERO GUTIÉRREZ NAOMI ALEXANDRA</t>
  </si>
  <si>
    <t>221U0469</t>
  </si>
  <si>
    <t>SAN GABRIEL ANTELE KENIA ALEJANDRA</t>
  </si>
  <si>
    <t>221U0470</t>
  </si>
  <si>
    <t>SANTOS TEMICH VICTORIANO</t>
  </si>
  <si>
    <t>221U0471</t>
  </si>
  <si>
    <t>SEBA IXTEPAN ELIZABETH</t>
  </si>
  <si>
    <t>221U0473</t>
  </si>
  <si>
    <t>TAXILAGA ARENAL DIANA MARÍA</t>
  </si>
  <si>
    <t>221U0482</t>
  </si>
  <si>
    <t>VELASCO TEOBA JAZMIN</t>
  </si>
  <si>
    <t xml:space="preserve">221U0483	</t>
  </si>
  <si>
    <t>VERGARA POLITO ROBERTO</t>
  </si>
  <si>
    <t>AGO - DIC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</si>
</sst>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0" xfId="0" applyNumberFormat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3" borderId="4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DFD25-78C4-4854-BFBE-66837D23B789}">
  <dimension ref="B2:R55"/>
  <sheetViews>
    <sheetView topLeftCell="A22" zoomScale="84" zoomScaleNormal="84" workbookViewId="0">
      <selection activeCell="L46" sqref="L46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62" t="s">
        <v>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2"/>
      <c r="R2" s="2"/>
    </row>
    <row r="3" spans="2:18" x14ac:dyDescent="0.35">
      <c r="C3" s="63" t="s">
        <v>8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7"/>
      <c r="R3" s="17"/>
    </row>
    <row r="4" spans="2:18" x14ac:dyDescent="0.35">
      <c r="C4" t="s">
        <v>0</v>
      </c>
      <c r="D4" s="64" t="s">
        <v>25</v>
      </c>
      <c r="E4" s="64"/>
      <c r="F4" s="64"/>
      <c r="G4" s="64"/>
      <c r="I4" t="s">
        <v>1</v>
      </c>
      <c r="J4" s="65" t="s">
        <v>26</v>
      </c>
      <c r="K4" s="65"/>
      <c r="M4" t="s">
        <v>2</v>
      </c>
      <c r="N4" s="66">
        <v>45952</v>
      </c>
      <c r="O4" s="66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65" t="s">
        <v>249</v>
      </c>
      <c r="E6" s="65"/>
      <c r="F6" s="65"/>
      <c r="G6" s="65"/>
      <c r="I6" s="52" t="s">
        <v>22</v>
      </c>
      <c r="J6" s="52"/>
      <c r="K6" s="67" t="s">
        <v>24</v>
      </c>
      <c r="L6" s="67"/>
      <c r="M6" s="67"/>
      <c r="N6" s="67"/>
      <c r="O6" s="67"/>
      <c r="P6" s="67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68" t="s">
        <v>5</v>
      </c>
      <c r="E8" s="68"/>
      <c r="F8" s="68"/>
      <c r="G8" s="68"/>
      <c r="H8" s="68"/>
      <c r="I8" s="68"/>
      <c r="J8" s="22" t="s">
        <v>7</v>
      </c>
      <c r="K8" s="22" t="s">
        <v>10</v>
      </c>
      <c r="L8" s="22" t="s">
        <v>11</v>
      </c>
      <c r="M8" s="22" t="s">
        <v>12</v>
      </c>
      <c r="N8" s="22" t="s">
        <v>13</v>
      </c>
      <c r="O8" s="22" t="s">
        <v>14</v>
      </c>
      <c r="P8" s="22" t="s">
        <v>15</v>
      </c>
      <c r="Q8" s="9" t="s">
        <v>23</v>
      </c>
    </row>
    <row r="9" spans="2:18" x14ac:dyDescent="0.35">
      <c r="B9" s="19">
        <v>1</v>
      </c>
      <c r="C9" s="19" t="s">
        <v>27</v>
      </c>
      <c r="D9" s="55" t="s">
        <v>28</v>
      </c>
      <c r="E9" s="55"/>
      <c r="F9" s="55"/>
      <c r="G9" s="55"/>
      <c r="H9" s="55"/>
      <c r="I9" s="55"/>
      <c r="J9" s="23">
        <v>0</v>
      </c>
      <c r="K9" s="22">
        <v>100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10">
        <f>SUM(J9:O9)/6</f>
        <v>16.666666666666668</v>
      </c>
    </row>
    <row r="10" spans="2:18" x14ac:dyDescent="0.35">
      <c r="B10" s="19">
        <v>2</v>
      </c>
      <c r="C10" s="19" t="s">
        <v>29</v>
      </c>
      <c r="D10" s="55" t="s">
        <v>30</v>
      </c>
      <c r="E10" s="55"/>
      <c r="F10" s="55"/>
      <c r="G10" s="55"/>
      <c r="H10" s="55"/>
      <c r="I10" s="55"/>
      <c r="J10" s="23">
        <v>100</v>
      </c>
      <c r="K10" s="22">
        <v>0</v>
      </c>
      <c r="L10" s="22">
        <v>95</v>
      </c>
      <c r="M10" s="22">
        <v>0</v>
      </c>
      <c r="N10" s="22">
        <v>0</v>
      </c>
      <c r="O10" s="22">
        <v>0</v>
      </c>
      <c r="P10" s="22">
        <v>0</v>
      </c>
      <c r="Q10" s="10">
        <f t="shared" ref="Q10:Q45" si="0">SUM(J10:O10)/6</f>
        <v>32.5</v>
      </c>
    </row>
    <row r="11" spans="2:18" x14ac:dyDescent="0.35">
      <c r="B11" s="19">
        <v>3</v>
      </c>
      <c r="C11" s="19" t="s">
        <v>31</v>
      </c>
      <c r="D11" s="55" t="s">
        <v>32</v>
      </c>
      <c r="E11" s="55"/>
      <c r="F11" s="55"/>
      <c r="G11" s="55"/>
      <c r="H11" s="55"/>
      <c r="I11" s="55"/>
      <c r="J11" s="23">
        <v>100</v>
      </c>
      <c r="K11" s="22">
        <v>100</v>
      </c>
      <c r="L11" s="22">
        <v>100</v>
      </c>
      <c r="M11" s="22">
        <v>0</v>
      </c>
      <c r="N11" s="22">
        <v>0</v>
      </c>
      <c r="O11" s="22">
        <v>0</v>
      </c>
      <c r="P11" s="22">
        <v>0</v>
      </c>
      <c r="Q11" s="10">
        <f t="shared" si="0"/>
        <v>50</v>
      </c>
    </row>
    <row r="12" spans="2:18" x14ac:dyDescent="0.35">
      <c r="B12" s="19">
        <v>4</v>
      </c>
      <c r="C12" s="19" t="s">
        <v>33</v>
      </c>
      <c r="D12" s="55" t="s">
        <v>34</v>
      </c>
      <c r="E12" s="55"/>
      <c r="F12" s="55"/>
      <c r="G12" s="55"/>
      <c r="H12" s="55"/>
      <c r="I12" s="55"/>
      <c r="J12" s="23">
        <v>100</v>
      </c>
      <c r="K12" s="22">
        <v>98</v>
      </c>
      <c r="L12" s="22">
        <v>100</v>
      </c>
      <c r="M12" s="22">
        <v>0</v>
      </c>
      <c r="N12" s="22">
        <v>0</v>
      </c>
      <c r="O12" s="22">
        <v>0</v>
      </c>
      <c r="P12" s="22">
        <v>0</v>
      </c>
      <c r="Q12" s="10">
        <f t="shared" si="0"/>
        <v>49.666666666666664</v>
      </c>
    </row>
    <row r="13" spans="2:18" x14ac:dyDescent="0.35">
      <c r="B13" s="19">
        <v>5</v>
      </c>
      <c r="C13" s="19" t="s">
        <v>35</v>
      </c>
      <c r="D13" s="55" t="s">
        <v>36</v>
      </c>
      <c r="E13" s="55"/>
      <c r="F13" s="55"/>
      <c r="G13" s="55"/>
      <c r="H13" s="55"/>
      <c r="I13" s="55"/>
      <c r="J13" s="23">
        <v>100</v>
      </c>
      <c r="K13" s="22">
        <v>100</v>
      </c>
      <c r="L13" s="22">
        <v>100</v>
      </c>
      <c r="M13" s="22">
        <v>0</v>
      </c>
      <c r="N13" s="22">
        <v>0</v>
      </c>
      <c r="O13" s="22">
        <v>0</v>
      </c>
      <c r="P13" s="22">
        <v>0</v>
      </c>
      <c r="Q13" s="10">
        <f t="shared" si="0"/>
        <v>50</v>
      </c>
    </row>
    <row r="14" spans="2:18" x14ac:dyDescent="0.35">
      <c r="B14" s="19">
        <v>6</v>
      </c>
      <c r="C14" s="19" t="s">
        <v>37</v>
      </c>
      <c r="D14" s="55" t="s">
        <v>38</v>
      </c>
      <c r="E14" s="55"/>
      <c r="F14" s="55"/>
      <c r="G14" s="55"/>
      <c r="H14" s="55"/>
      <c r="I14" s="55"/>
      <c r="J14" s="23">
        <v>100</v>
      </c>
      <c r="K14" s="22">
        <v>85</v>
      </c>
      <c r="L14" s="22">
        <v>100</v>
      </c>
      <c r="M14" s="22">
        <v>0</v>
      </c>
      <c r="N14" s="22">
        <v>0</v>
      </c>
      <c r="O14" s="22">
        <v>0</v>
      </c>
      <c r="P14" s="22">
        <v>0</v>
      </c>
      <c r="Q14" s="10">
        <f t="shared" si="0"/>
        <v>47.5</v>
      </c>
    </row>
    <row r="15" spans="2:18" x14ac:dyDescent="0.35">
      <c r="B15" s="19">
        <f t="shared" ref="B15:B45" si="1">B14+1</f>
        <v>7</v>
      </c>
      <c r="C15" s="19" t="s">
        <v>39</v>
      </c>
      <c r="D15" s="55" t="s">
        <v>40</v>
      </c>
      <c r="E15" s="55"/>
      <c r="F15" s="55"/>
      <c r="G15" s="55"/>
      <c r="H15" s="55"/>
      <c r="I15" s="55"/>
      <c r="J15" s="23">
        <v>96</v>
      </c>
      <c r="K15" s="22">
        <v>100</v>
      </c>
      <c r="L15" s="22">
        <v>100</v>
      </c>
      <c r="M15" s="22">
        <v>0</v>
      </c>
      <c r="N15" s="22">
        <v>0</v>
      </c>
      <c r="O15" s="22">
        <v>0</v>
      </c>
      <c r="P15" s="22">
        <v>0</v>
      </c>
      <c r="Q15" s="10">
        <f t="shared" si="0"/>
        <v>49.333333333333336</v>
      </c>
    </row>
    <row r="16" spans="2:18" x14ac:dyDescent="0.35">
      <c r="B16" s="19">
        <v>8</v>
      </c>
      <c r="C16" s="19" t="s">
        <v>41</v>
      </c>
      <c r="D16" s="55" t="s">
        <v>42</v>
      </c>
      <c r="E16" s="55"/>
      <c r="F16" s="55"/>
      <c r="G16" s="55"/>
      <c r="H16" s="55"/>
      <c r="I16" s="55"/>
      <c r="J16" s="23">
        <v>100</v>
      </c>
      <c r="K16" s="22">
        <v>100</v>
      </c>
      <c r="L16" s="22">
        <v>100</v>
      </c>
      <c r="M16" s="22">
        <v>0</v>
      </c>
      <c r="N16" s="22">
        <v>0</v>
      </c>
      <c r="O16" s="22">
        <v>0</v>
      </c>
      <c r="P16" s="22">
        <v>0</v>
      </c>
      <c r="Q16" s="10">
        <f t="shared" si="0"/>
        <v>50</v>
      </c>
    </row>
    <row r="17" spans="2:17" x14ac:dyDescent="0.35">
      <c r="B17" s="19">
        <f t="shared" si="1"/>
        <v>9</v>
      </c>
      <c r="C17" s="19" t="s">
        <v>43</v>
      </c>
      <c r="D17" s="55" t="s">
        <v>44</v>
      </c>
      <c r="E17" s="55"/>
      <c r="F17" s="55"/>
      <c r="G17" s="55"/>
      <c r="H17" s="55"/>
      <c r="I17" s="55"/>
      <c r="J17" s="23">
        <v>88</v>
      </c>
      <c r="K17" s="23">
        <v>70</v>
      </c>
      <c r="L17" s="23">
        <v>100</v>
      </c>
      <c r="M17" s="23">
        <v>0</v>
      </c>
      <c r="N17" s="23">
        <v>0</v>
      </c>
      <c r="O17" s="23">
        <v>0</v>
      </c>
      <c r="P17" s="23">
        <v>0</v>
      </c>
      <c r="Q17" s="10">
        <f t="shared" si="0"/>
        <v>43</v>
      </c>
    </row>
    <row r="18" spans="2:17" x14ac:dyDescent="0.35">
      <c r="B18" s="19">
        <v>10</v>
      </c>
      <c r="C18" s="19" t="s">
        <v>45</v>
      </c>
      <c r="D18" s="55" t="s">
        <v>46</v>
      </c>
      <c r="E18" s="55"/>
      <c r="F18" s="55"/>
      <c r="G18" s="55"/>
      <c r="H18" s="55"/>
      <c r="I18" s="55"/>
      <c r="J18" s="23">
        <v>100</v>
      </c>
      <c r="K18" s="23">
        <v>97</v>
      </c>
      <c r="L18" s="23">
        <v>100</v>
      </c>
      <c r="M18" s="23">
        <v>0</v>
      </c>
      <c r="N18" s="23">
        <v>0</v>
      </c>
      <c r="O18" s="23">
        <v>0</v>
      </c>
      <c r="P18" s="23">
        <v>0</v>
      </c>
      <c r="Q18" s="10">
        <f t="shared" si="0"/>
        <v>49.5</v>
      </c>
    </row>
    <row r="19" spans="2:17" x14ac:dyDescent="0.35">
      <c r="B19" s="19">
        <f t="shared" si="1"/>
        <v>11</v>
      </c>
      <c r="C19" s="19" t="s">
        <v>47</v>
      </c>
      <c r="D19" s="55" t="s">
        <v>48</v>
      </c>
      <c r="E19" s="55"/>
      <c r="F19" s="55"/>
      <c r="G19" s="55"/>
      <c r="H19" s="55"/>
      <c r="I19" s="55"/>
      <c r="J19" s="23">
        <v>100</v>
      </c>
      <c r="K19" s="23">
        <v>94</v>
      </c>
      <c r="L19" s="23">
        <v>95</v>
      </c>
      <c r="M19" s="23">
        <v>0</v>
      </c>
      <c r="N19" s="23">
        <v>0</v>
      </c>
      <c r="O19" s="23">
        <v>0</v>
      </c>
      <c r="P19" s="23">
        <v>0</v>
      </c>
      <c r="Q19" s="10">
        <f t="shared" si="0"/>
        <v>48.166666666666664</v>
      </c>
    </row>
    <row r="20" spans="2:17" x14ac:dyDescent="0.35">
      <c r="B20" s="19">
        <f t="shared" si="1"/>
        <v>12</v>
      </c>
      <c r="C20" s="19" t="s">
        <v>49</v>
      </c>
      <c r="D20" s="55" t="s">
        <v>50</v>
      </c>
      <c r="E20" s="55"/>
      <c r="F20" s="55"/>
      <c r="G20" s="55"/>
      <c r="H20" s="55"/>
      <c r="I20" s="55"/>
      <c r="J20" s="23">
        <v>100</v>
      </c>
      <c r="K20" s="23">
        <v>97</v>
      </c>
      <c r="L20" s="23">
        <v>100</v>
      </c>
      <c r="M20" s="23">
        <v>0</v>
      </c>
      <c r="N20" s="23">
        <v>0</v>
      </c>
      <c r="O20" s="23">
        <v>0</v>
      </c>
      <c r="P20" s="23">
        <v>0</v>
      </c>
      <c r="Q20" s="10">
        <f t="shared" si="0"/>
        <v>49.5</v>
      </c>
    </row>
    <row r="21" spans="2:17" x14ac:dyDescent="0.35">
      <c r="B21" s="19">
        <f t="shared" si="1"/>
        <v>13</v>
      </c>
      <c r="C21" s="19" t="s">
        <v>51</v>
      </c>
      <c r="D21" s="55" t="s">
        <v>52</v>
      </c>
      <c r="E21" s="55"/>
      <c r="F21" s="55"/>
      <c r="G21" s="55"/>
      <c r="H21" s="55"/>
      <c r="I21" s="55"/>
      <c r="J21" s="23">
        <v>100</v>
      </c>
      <c r="K21" s="23">
        <v>100</v>
      </c>
      <c r="L21" s="23">
        <v>100</v>
      </c>
      <c r="M21" s="23">
        <v>0</v>
      </c>
      <c r="N21" s="23">
        <v>0</v>
      </c>
      <c r="O21" s="23">
        <v>0</v>
      </c>
      <c r="P21" s="23">
        <v>0</v>
      </c>
      <c r="Q21" s="10">
        <f t="shared" si="0"/>
        <v>50</v>
      </c>
    </row>
    <row r="22" spans="2:17" x14ac:dyDescent="0.35">
      <c r="B22" s="19">
        <f t="shared" si="1"/>
        <v>14</v>
      </c>
      <c r="C22" s="19" t="s">
        <v>53</v>
      </c>
      <c r="D22" s="55" t="s">
        <v>54</v>
      </c>
      <c r="E22" s="55"/>
      <c r="F22" s="55"/>
      <c r="G22" s="55"/>
      <c r="H22" s="55"/>
      <c r="I22" s="55"/>
      <c r="J22" s="23">
        <v>100</v>
      </c>
      <c r="K22" s="23">
        <v>97</v>
      </c>
      <c r="L22" s="23">
        <v>100</v>
      </c>
      <c r="M22" s="23">
        <v>0</v>
      </c>
      <c r="N22" s="23">
        <v>0</v>
      </c>
      <c r="O22" s="23">
        <v>0</v>
      </c>
      <c r="P22" s="23">
        <v>0</v>
      </c>
      <c r="Q22" s="10">
        <f t="shared" si="0"/>
        <v>49.5</v>
      </c>
    </row>
    <row r="23" spans="2:17" x14ac:dyDescent="0.35">
      <c r="B23" s="19">
        <v>15</v>
      </c>
      <c r="C23" s="19" t="s">
        <v>55</v>
      </c>
      <c r="D23" s="55" t="s">
        <v>56</v>
      </c>
      <c r="E23" s="55"/>
      <c r="F23" s="55"/>
      <c r="G23" s="55"/>
      <c r="H23" s="55"/>
      <c r="I23" s="55"/>
      <c r="J23" s="23">
        <v>100</v>
      </c>
      <c r="K23" s="23">
        <v>100</v>
      </c>
      <c r="L23" s="23">
        <v>95</v>
      </c>
      <c r="M23" s="23">
        <v>0</v>
      </c>
      <c r="N23" s="23">
        <v>0</v>
      </c>
      <c r="O23" s="23">
        <v>0</v>
      </c>
      <c r="P23" s="23">
        <v>0</v>
      </c>
      <c r="Q23" s="10">
        <f t="shared" si="0"/>
        <v>49.166666666666664</v>
      </c>
    </row>
    <row r="24" spans="2:17" x14ac:dyDescent="0.35">
      <c r="B24" s="19">
        <v>16</v>
      </c>
      <c r="C24" s="19" t="s">
        <v>57</v>
      </c>
      <c r="D24" s="55" t="s">
        <v>58</v>
      </c>
      <c r="E24" s="55"/>
      <c r="F24" s="55"/>
      <c r="G24" s="55"/>
      <c r="H24" s="55"/>
      <c r="I24" s="55"/>
      <c r="J24" s="23">
        <v>100</v>
      </c>
      <c r="K24" s="23">
        <v>97</v>
      </c>
      <c r="L24" s="23">
        <v>100</v>
      </c>
      <c r="M24" s="23">
        <v>0</v>
      </c>
      <c r="N24" s="23">
        <v>0</v>
      </c>
      <c r="O24" s="23">
        <v>0</v>
      </c>
      <c r="P24" s="23">
        <v>0</v>
      </c>
      <c r="Q24" s="10">
        <f t="shared" si="0"/>
        <v>49.5</v>
      </c>
    </row>
    <row r="25" spans="2:17" x14ac:dyDescent="0.35">
      <c r="B25" s="19">
        <f t="shared" si="1"/>
        <v>17</v>
      </c>
      <c r="C25" s="19" t="s">
        <v>59</v>
      </c>
      <c r="D25" s="55" t="s">
        <v>60</v>
      </c>
      <c r="E25" s="55"/>
      <c r="F25" s="55"/>
      <c r="G25" s="55"/>
      <c r="H25" s="55"/>
      <c r="I25" s="55"/>
      <c r="J25" s="23">
        <v>92</v>
      </c>
      <c r="K25" s="23">
        <v>0</v>
      </c>
      <c r="L25" s="23">
        <v>100</v>
      </c>
      <c r="M25" s="23">
        <v>0</v>
      </c>
      <c r="N25" s="23">
        <v>0</v>
      </c>
      <c r="O25" s="23">
        <v>0</v>
      </c>
      <c r="P25" s="23">
        <v>0</v>
      </c>
      <c r="Q25" s="10">
        <f t="shared" si="0"/>
        <v>32</v>
      </c>
    </row>
    <row r="26" spans="2:17" x14ac:dyDescent="0.35">
      <c r="B26" s="19">
        <f t="shared" si="1"/>
        <v>18</v>
      </c>
      <c r="C26" s="19" t="s">
        <v>61</v>
      </c>
      <c r="D26" s="55" t="s">
        <v>62</v>
      </c>
      <c r="E26" s="55"/>
      <c r="F26" s="55"/>
      <c r="G26" s="55"/>
      <c r="H26" s="55"/>
      <c r="I26" s="55"/>
      <c r="J26" s="26">
        <v>91</v>
      </c>
      <c r="K26" s="26">
        <v>88</v>
      </c>
      <c r="L26" s="26">
        <v>95</v>
      </c>
      <c r="M26" s="26">
        <v>0</v>
      </c>
      <c r="N26" s="26">
        <v>0</v>
      </c>
      <c r="O26" s="26">
        <v>0</v>
      </c>
      <c r="P26" s="26">
        <v>0</v>
      </c>
      <c r="Q26" s="10">
        <f t="shared" si="0"/>
        <v>45.666666666666664</v>
      </c>
    </row>
    <row r="27" spans="2:17" x14ac:dyDescent="0.35">
      <c r="B27" s="19">
        <f t="shared" si="1"/>
        <v>19</v>
      </c>
      <c r="C27" s="19" t="s">
        <v>63</v>
      </c>
      <c r="D27" s="55" t="s">
        <v>64</v>
      </c>
      <c r="E27" s="55"/>
      <c r="F27" s="55"/>
      <c r="G27" s="55"/>
      <c r="H27" s="55"/>
      <c r="I27" s="55"/>
      <c r="J27" s="26">
        <v>100</v>
      </c>
      <c r="K27" s="26">
        <v>97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10">
        <f t="shared" si="0"/>
        <v>32.833333333333336</v>
      </c>
    </row>
    <row r="28" spans="2:17" x14ac:dyDescent="0.35">
      <c r="B28" s="19">
        <f t="shared" si="1"/>
        <v>20</v>
      </c>
      <c r="C28" s="19" t="s">
        <v>65</v>
      </c>
      <c r="D28" s="55" t="s">
        <v>66</v>
      </c>
      <c r="E28" s="55"/>
      <c r="F28" s="55"/>
      <c r="G28" s="55"/>
      <c r="H28" s="55"/>
      <c r="I28" s="55"/>
      <c r="J28" s="22">
        <v>77</v>
      </c>
      <c r="K28" s="32">
        <v>85</v>
      </c>
      <c r="L28" s="32">
        <v>95</v>
      </c>
      <c r="M28" s="32">
        <v>0</v>
      </c>
      <c r="N28" s="32">
        <v>0</v>
      </c>
      <c r="O28" s="32">
        <v>0</v>
      </c>
      <c r="P28" s="32">
        <v>0</v>
      </c>
      <c r="Q28" s="10">
        <f>SUM(J28:O28)/6</f>
        <v>42.833333333333336</v>
      </c>
    </row>
    <row r="29" spans="2:17" x14ac:dyDescent="0.35">
      <c r="B29" s="30">
        <v>21</v>
      </c>
      <c r="C29" s="30" t="s">
        <v>67</v>
      </c>
      <c r="D29" s="49" t="s">
        <v>68</v>
      </c>
      <c r="E29" s="50"/>
      <c r="F29" s="50"/>
      <c r="G29" s="50"/>
      <c r="H29" s="50"/>
      <c r="I29" s="51"/>
      <c r="J29" s="31">
        <v>100</v>
      </c>
      <c r="K29" s="32">
        <v>97</v>
      </c>
      <c r="L29" s="32">
        <v>100</v>
      </c>
      <c r="M29" s="32">
        <v>0</v>
      </c>
      <c r="N29" s="32">
        <v>0</v>
      </c>
      <c r="O29" s="32">
        <v>0</v>
      </c>
      <c r="P29" s="32">
        <v>0</v>
      </c>
      <c r="Q29" s="10">
        <f t="shared" si="0"/>
        <v>49.5</v>
      </c>
    </row>
    <row r="30" spans="2:17" x14ac:dyDescent="0.35">
      <c r="B30" s="19">
        <v>22</v>
      </c>
      <c r="C30" s="19" t="s">
        <v>69</v>
      </c>
      <c r="D30" s="55" t="s">
        <v>70</v>
      </c>
      <c r="E30" s="55"/>
      <c r="F30" s="55"/>
      <c r="G30" s="55"/>
      <c r="H30" s="55"/>
      <c r="I30" s="55"/>
      <c r="J30" s="22">
        <v>92</v>
      </c>
      <c r="K30" s="32">
        <v>97</v>
      </c>
      <c r="L30" s="32">
        <v>100</v>
      </c>
      <c r="M30" s="32">
        <v>0</v>
      </c>
      <c r="N30" s="32">
        <v>0</v>
      </c>
      <c r="O30" s="32">
        <v>0</v>
      </c>
      <c r="P30" s="32">
        <v>0</v>
      </c>
      <c r="Q30" s="10">
        <f t="shared" si="0"/>
        <v>48.166666666666664</v>
      </c>
    </row>
    <row r="31" spans="2:17" x14ac:dyDescent="0.35">
      <c r="B31" s="19">
        <f t="shared" si="1"/>
        <v>23</v>
      </c>
      <c r="C31" s="7" t="s">
        <v>71</v>
      </c>
      <c r="D31" s="55" t="s">
        <v>72</v>
      </c>
      <c r="E31" s="55"/>
      <c r="F31" s="55"/>
      <c r="G31" s="55"/>
      <c r="H31" s="55"/>
      <c r="I31" s="55"/>
      <c r="J31" s="22">
        <v>95</v>
      </c>
      <c r="K31" s="32">
        <v>95</v>
      </c>
      <c r="L31" s="32">
        <v>95</v>
      </c>
      <c r="M31" s="32">
        <v>0</v>
      </c>
      <c r="N31" s="32">
        <v>0</v>
      </c>
      <c r="O31" s="32">
        <v>0</v>
      </c>
      <c r="P31" s="32">
        <v>0</v>
      </c>
      <c r="Q31" s="10">
        <f t="shared" si="0"/>
        <v>47.5</v>
      </c>
    </row>
    <row r="32" spans="2:17" x14ac:dyDescent="0.35">
      <c r="B32" s="19">
        <f t="shared" si="1"/>
        <v>24</v>
      </c>
      <c r="C32" s="7" t="s">
        <v>73</v>
      </c>
      <c r="D32" s="55" t="s">
        <v>74</v>
      </c>
      <c r="E32" s="55"/>
      <c r="F32" s="55"/>
      <c r="G32" s="55"/>
      <c r="H32" s="55"/>
      <c r="I32" s="55"/>
      <c r="J32" s="22">
        <v>75</v>
      </c>
      <c r="K32" s="32">
        <v>82</v>
      </c>
      <c r="L32" s="32">
        <v>95</v>
      </c>
      <c r="M32" s="32">
        <v>0</v>
      </c>
      <c r="N32" s="32">
        <v>0</v>
      </c>
      <c r="O32" s="32">
        <v>0</v>
      </c>
      <c r="P32" s="32">
        <v>0</v>
      </c>
      <c r="Q32" s="10">
        <f t="shared" si="0"/>
        <v>42</v>
      </c>
    </row>
    <row r="33" spans="2:17" x14ac:dyDescent="0.35">
      <c r="B33" s="19">
        <f t="shared" si="1"/>
        <v>25</v>
      </c>
      <c r="C33" s="7" t="s">
        <v>75</v>
      </c>
      <c r="D33" s="55" t="s">
        <v>76</v>
      </c>
      <c r="E33" s="55"/>
      <c r="F33" s="55"/>
      <c r="G33" s="55"/>
      <c r="H33" s="55"/>
      <c r="I33" s="55"/>
      <c r="J33" s="22">
        <v>100</v>
      </c>
      <c r="K33" s="32">
        <v>100</v>
      </c>
      <c r="L33" s="32">
        <v>100</v>
      </c>
      <c r="M33" s="32">
        <v>0</v>
      </c>
      <c r="N33" s="32">
        <v>0</v>
      </c>
      <c r="O33" s="32">
        <v>0</v>
      </c>
      <c r="P33" s="32">
        <v>0</v>
      </c>
      <c r="Q33" s="10">
        <f t="shared" si="0"/>
        <v>50</v>
      </c>
    </row>
    <row r="34" spans="2:17" x14ac:dyDescent="0.35">
      <c r="B34" s="19">
        <f t="shared" si="1"/>
        <v>26</v>
      </c>
      <c r="C34" s="7" t="s">
        <v>77</v>
      </c>
      <c r="D34" s="55" t="s">
        <v>78</v>
      </c>
      <c r="E34" s="55"/>
      <c r="F34" s="55"/>
      <c r="G34" s="55"/>
      <c r="H34" s="55"/>
      <c r="I34" s="55"/>
      <c r="J34" s="22">
        <v>96</v>
      </c>
      <c r="K34" s="32">
        <v>0</v>
      </c>
      <c r="L34" s="32">
        <v>100</v>
      </c>
      <c r="M34" s="32">
        <v>0</v>
      </c>
      <c r="N34" s="32">
        <v>0</v>
      </c>
      <c r="O34" s="32">
        <v>0</v>
      </c>
      <c r="P34" s="32">
        <v>0</v>
      </c>
      <c r="Q34" s="10">
        <f t="shared" si="0"/>
        <v>32.666666666666664</v>
      </c>
    </row>
    <row r="35" spans="2:17" x14ac:dyDescent="0.35">
      <c r="B35" s="19">
        <f t="shared" si="1"/>
        <v>27</v>
      </c>
      <c r="C35" s="7" t="s">
        <v>79</v>
      </c>
      <c r="D35" s="55" t="s">
        <v>80</v>
      </c>
      <c r="E35" s="55"/>
      <c r="F35" s="55"/>
      <c r="G35" s="55"/>
      <c r="H35" s="55"/>
      <c r="I35" s="55"/>
      <c r="J35" s="22">
        <v>92</v>
      </c>
      <c r="K35" s="32">
        <v>92</v>
      </c>
      <c r="L35" s="32">
        <v>90</v>
      </c>
      <c r="M35" s="32">
        <v>0</v>
      </c>
      <c r="N35" s="32">
        <v>0</v>
      </c>
      <c r="O35" s="32">
        <v>0</v>
      </c>
      <c r="P35" s="32">
        <v>0</v>
      </c>
      <c r="Q35" s="10">
        <f t="shared" si="0"/>
        <v>45.666666666666664</v>
      </c>
    </row>
    <row r="36" spans="2:17" x14ac:dyDescent="0.35">
      <c r="B36" s="30">
        <v>28</v>
      </c>
      <c r="C36" s="7" t="s">
        <v>81</v>
      </c>
      <c r="D36" s="49" t="s">
        <v>82</v>
      </c>
      <c r="E36" s="50"/>
      <c r="F36" s="50"/>
      <c r="G36" s="50"/>
      <c r="H36" s="50"/>
      <c r="I36" s="51"/>
      <c r="J36" s="31">
        <v>81</v>
      </c>
      <c r="K36" s="32">
        <v>100</v>
      </c>
      <c r="L36" s="32">
        <v>100</v>
      </c>
      <c r="M36" s="32">
        <v>0</v>
      </c>
      <c r="N36" s="32">
        <v>0</v>
      </c>
      <c r="O36" s="32">
        <v>0</v>
      </c>
      <c r="P36" s="32">
        <v>0</v>
      </c>
      <c r="Q36" s="10">
        <f t="shared" si="0"/>
        <v>46.833333333333336</v>
      </c>
    </row>
    <row r="37" spans="2:17" x14ac:dyDescent="0.35">
      <c r="B37" s="33">
        <v>29</v>
      </c>
      <c r="C37" s="7" t="s">
        <v>83</v>
      </c>
      <c r="D37" s="49" t="s">
        <v>84</v>
      </c>
      <c r="E37" s="50"/>
      <c r="F37" s="50"/>
      <c r="G37" s="50"/>
      <c r="H37" s="50"/>
      <c r="I37" s="51"/>
      <c r="J37" s="32">
        <v>76</v>
      </c>
      <c r="K37" s="32">
        <v>97</v>
      </c>
      <c r="L37" s="32">
        <v>95</v>
      </c>
      <c r="M37" s="32">
        <v>0</v>
      </c>
      <c r="N37" s="32">
        <v>0</v>
      </c>
      <c r="O37" s="32">
        <v>0</v>
      </c>
      <c r="P37" s="32">
        <v>0</v>
      </c>
      <c r="Q37" s="10">
        <f t="shared" si="0"/>
        <v>44.666666666666664</v>
      </c>
    </row>
    <row r="38" spans="2:17" x14ac:dyDescent="0.35">
      <c r="B38" s="33">
        <v>30</v>
      </c>
      <c r="C38" s="7" t="s">
        <v>85</v>
      </c>
      <c r="D38" s="49" t="s">
        <v>86</v>
      </c>
      <c r="E38" s="50"/>
      <c r="F38" s="50"/>
      <c r="G38" s="50"/>
      <c r="H38" s="50"/>
      <c r="I38" s="51"/>
      <c r="J38" s="32">
        <v>90</v>
      </c>
      <c r="K38" s="32">
        <v>89</v>
      </c>
      <c r="L38" s="32">
        <v>95</v>
      </c>
      <c r="M38" s="32">
        <v>0</v>
      </c>
      <c r="N38" s="32">
        <v>0</v>
      </c>
      <c r="O38" s="32">
        <v>0</v>
      </c>
      <c r="P38" s="32">
        <v>0</v>
      </c>
      <c r="Q38" s="10">
        <f t="shared" si="0"/>
        <v>45.666666666666664</v>
      </c>
    </row>
    <row r="39" spans="2:17" x14ac:dyDescent="0.35">
      <c r="B39" s="33">
        <v>31</v>
      </c>
      <c r="C39" s="7" t="s">
        <v>87</v>
      </c>
      <c r="D39" s="49" t="s">
        <v>88</v>
      </c>
      <c r="E39" s="50"/>
      <c r="F39" s="50"/>
      <c r="G39" s="50"/>
      <c r="H39" s="50"/>
      <c r="I39" s="51"/>
      <c r="J39" s="32">
        <v>100</v>
      </c>
      <c r="K39" s="32">
        <v>100</v>
      </c>
      <c r="L39" s="32">
        <v>95</v>
      </c>
      <c r="M39" s="32">
        <v>0</v>
      </c>
      <c r="N39" s="32">
        <v>0</v>
      </c>
      <c r="O39" s="32">
        <v>0</v>
      </c>
      <c r="P39" s="32">
        <v>0</v>
      </c>
      <c r="Q39" s="10">
        <f t="shared" si="0"/>
        <v>49.166666666666664</v>
      </c>
    </row>
    <row r="40" spans="2:17" x14ac:dyDescent="0.35">
      <c r="B40" s="33">
        <v>32</v>
      </c>
      <c r="C40" s="7" t="s">
        <v>89</v>
      </c>
      <c r="D40" s="49" t="s">
        <v>90</v>
      </c>
      <c r="E40" s="50"/>
      <c r="F40" s="50"/>
      <c r="G40" s="50"/>
      <c r="H40" s="50"/>
      <c r="I40" s="51"/>
      <c r="J40" s="32">
        <v>100</v>
      </c>
      <c r="K40" s="32">
        <v>70</v>
      </c>
      <c r="L40" s="32">
        <v>100</v>
      </c>
      <c r="M40" s="32">
        <v>0</v>
      </c>
      <c r="N40" s="32">
        <v>0</v>
      </c>
      <c r="O40" s="32">
        <v>0</v>
      </c>
      <c r="P40" s="32">
        <v>0</v>
      </c>
      <c r="Q40" s="10">
        <f t="shared" si="0"/>
        <v>45</v>
      </c>
    </row>
    <row r="41" spans="2:17" x14ac:dyDescent="0.35">
      <c r="B41" s="33">
        <v>33</v>
      </c>
      <c r="C41" s="7" t="s">
        <v>91</v>
      </c>
      <c r="D41" s="49" t="s">
        <v>92</v>
      </c>
      <c r="E41" s="50"/>
      <c r="F41" s="50"/>
      <c r="G41" s="50"/>
      <c r="H41" s="50"/>
      <c r="I41" s="51"/>
      <c r="J41" s="32">
        <v>70</v>
      </c>
      <c r="K41" s="32">
        <v>95</v>
      </c>
      <c r="L41" s="32">
        <v>100</v>
      </c>
      <c r="M41" s="32">
        <v>0</v>
      </c>
      <c r="N41" s="32">
        <v>0</v>
      </c>
      <c r="O41" s="32">
        <v>0</v>
      </c>
      <c r="P41" s="32">
        <v>0</v>
      </c>
      <c r="Q41" s="10">
        <f t="shared" si="0"/>
        <v>44.166666666666664</v>
      </c>
    </row>
    <row r="42" spans="2:17" x14ac:dyDescent="0.35">
      <c r="B42" s="19">
        <v>34</v>
      </c>
      <c r="C42" s="7" t="s">
        <v>93</v>
      </c>
      <c r="D42" s="55" t="s">
        <v>94</v>
      </c>
      <c r="E42" s="55"/>
      <c r="F42" s="55"/>
      <c r="G42" s="55"/>
      <c r="H42" s="55"/>
      <c r="I42" s="55"/>
      <c r="J42" s="22">
        <v>100</v>
      </c>
      <c r="K42" s="32">
        <v>97</v>
      </c>
      <c r="L42" s="32">
        <v>100</v>
      </c>
      <c r="M42" s="32">
        <v>0</v>
      </c>
      <c r="N42" s="32">
        <v>0</v>
      </c>
      <c r="O42" s="32">
        <v>0</v>
      </c>
      <c r="P42" s="32">
        <v>0</v>
      </c>
      <c r="Q42" s="10">
        <f t="shared" si="0"/>
        <v>49.5</v>
      </c>
    </row>
    <row r="43" spans="2:17" x14ac:dyDescent="0.35">
      <c r="B43" s="19">
        <v>35</v>
      </c>
      <c r="C43" s="7" t="s">
        <v>95</v>
      </c>
      <c r="D43" s="55" t="s">
        <v>96</v>
      </c>
      <c r="E43" s="55"/>
      <c r="F43" s="55"/>
      <c r="G43" s="55"/>
      <c r="H43" s="55"/>
      <c r="I43" s="55"/>
      <c r="J43" s="22">
        <v>0</v>
      </c>
      <c r="K43" s="32">
        <v>100</v>
      </c>
      <c r="L43" s="32">
        <v>100</v>
      </c>
      <c r="M43" s="32">
        <v>0</v>
      </c>
      <c r="N43" s="32">
        <v>0</v>
      </c>
      <c r="O43" s="32">
        <v>0</v>
      </c>
      <c r="P43" s="32">
        <v>0</v>
      </c>
      <c r="Q43" s="10">
        <f t="shared" si="0"/>
        <v>33.333333333333336</v>
      </c>
    </row>
    <row r="44" spans="2:17" x14ac:dyDescent="0.35">
      <c r="B44" s="19">
        <f t="shared" si="1"/>
        <v>36</v>
      </c>
      <c r="C44" s="7" t="s">
        <v>97</v>
      </c>
      <c r="D44" s="55" t="s">
        <v>98</v>
      </c>
      <c r="E44" s="55"/>
      <c r="F44" s="55"/>
      <c r="G44" s="55"/>
      <c r="H44" s="55"/>
      <c r="I44" s="55"/>
      <c r="J44" s="22">
        <v>95</v>
      </c>
      <c r="K44" s="32">
        <v>100</v>
      </c>
      <c r="L44" s="32">
        <v>100</v>
      </c>
      <c r="M44" s="32">
        <v>0</v>
      </c>
      <c r="N44" s="32">
        <v>0</v>
      </c>
      <c r="O44" s="32">
        <v>0</v>
      </c>
      <c r="P44" s="32">
        <v>0</v>
      </c>
      <c r="Q44" s="10">
        <f t="shared" si="0"/>
        <v>49.166666666666664</v>
      </c>
    </row>
    <row r="45" spans="2:17" x14ac:dyDescent="0.35">
      <c r="B45" s="19">
        <f t="shared" si="1"/>
        <v>37</v>
      </c>
      <c r="C45" s="3" t="s">
        <v>99</v>
      </c>
      <c r="D45" s="56" t="s">
        <v>100</v>
      </c>
      <c r="E45" s="57"/>
      <c r="F45" s="57"/>
      <c r="G45" s="57"/>
      <c r="H45" s="57"/>
      <c r="I45" s="58"/>
      <c r="J45" s="25">
        <v>100</v>
      </c>
      <c r="K45" s="32">
        <v>94</v>
      </c>
      <c r="L45" s="32">
        <v>100</v>
      </c>
      <c r="M45" s="32">
        <v>0</v>
      </c>
      <c r="N45" s="32">
        <v>0</v>
      </c>
      <c r="O45" s="32">
        <v>0</v>
      </c>
      <c r="P45" s="32">
        <v>0</v>
      </c>
      <c r="Q45" s="10">
        <f t="shared" si="0"/>
        <v>49</v>
      </c>
    </row>
    <row r="46" spans="2:17" x14ac:dyDescent="0.35">
      <c r="B46" s="37"/>
      <c r="C46" s="38"/>
      <c r="D46" s="39"/>
      <c r="E46" s="39"/>
      <c r="F46" s="39"/>
      <c r="G46" s="39"/>
      <c r="H46" s="36"/>
      <c r="I46" s="40"/>
      <c r="J46" s="41"/>
      <c r="K46" s="42"/>
      <c r="L46" s="42"/>
      <c r="M46" s="42"/>
      <c r="N46" s="42"/>
      <c r="O46" s="42"/>
      <c r="P46" s="42"/>
      <c r="Q46" s="43"/>
    </row>
    <row r="47" spans="2:17" x14ac:dyDescent="0.35">
      <c r="C47" s="52"/>
      <c r="D47" s="52"/>
      <c r="E47" s="17"/>
      <c r="H47" s="59" t="s">
        <v>19</v>
      </c>
      <c r="I47" s="59"/>
      <c r="J47" s="20">
        <f t="shared" ref="J47:P47" si="2">COUNTIF(J9:J45,"&gt;=70")</f>
        <v>35</v>
      </c>
      <c r="K47" s="20">
        <f t="shared" si="2"/>
        <v>34</v>
      </c>
      <c r="L47" s="20">
        <f t="shared" si="2"/>
        <v>35</v>
      </c>
      <c r="M47" s="20">
        <f t="shared" si="2"/>
        <v>0</v>
      </c>
      <c r="N47" s="20">
        <f t="shared" si="2"/>
        <v>0</v>
      </c>
      <c r="O47" s="20">
        <f t="shared" si="2"/>
        <v>0</v>
      </c>
      <c r="P47" s="20">
        <f t="shared" si="2"/>
        <v>0</v>
      </c>
      <c r="Q47" s="15">
        <f>COUNTIF(Q9:Q34,"&gt;=70")</f>
        <v>0</v>
      </c>
    </row>
    <row r="48" spans="2:17" x14ac:dyDescent="0.35">
      <c r="C48" s="52"/>
      <c r="D48" s="52"/>
      <c r="E48" s="21"/>
      <c r="H48" s="61" t="s">
        <v>20</v>
      </c>
      <c r="I48" s="61"/>
      <c r="J48" s="18">
        <f t="shared" ref="J48:Q48" si="3">COUNTIF(J9:J45,"&lt;70")</f>
        <v>2</v>
      </c>
      <c r="K48" s="18">
        <f t="shared" si="3"/>
        <v>3</v>
      </c>
      <c r="L48" s="18">
        <f t="shared" si="3"/>
        <v>2</v>
      </c>
      <c r="M48" s="18">
        <f t="shared" si="3"/>
        <v>37</v>
      </c>
      <c r="N48" s="18">
        <f t="shared" si="3"/>
        <v>37</v>
      </c>
      <c r="O48" s="18">
        <f t="shared" si="3"/>
        <v>37</v>
      </c>
      <c r="P48" s="18">
        <f t="shared" si="3"/>
        <v>37</v>
      </c>
      <c r="Q48" s="18">
        <f t="shared" si="3"/>
        <v>37</v>
      </c>
    </row>
    <row r="49" spans="3:17" x14ac:dyDescent="0.35">
      <c r="C49" s="52"/>
      <c r="D49" s="52"/>
      <c r="E49" s="52"/>
      <c r="H49" s="61" t="s">
        <v>21</v>
      </c>
      <c r="I49" s="61"/>
      <c r="J49" s="18">
        <f t="shared" ref="J49:Q49" si="4">COUNT(J9:J45)</f>
        <v>37</v>
      </c>
      <c r="K49" s="18">
        <f t="shared" si="4"/>
        <v>37</v>
      </c>
      <c r="L49" s="18">
        <f t="shared" si="4"/>
        <v>37</v>
      </c>
      <c r="M49" s="18">
        <f t="shared" si="4"/>
        <v>37</v>
      </c>
      <c r="N49" s="18">
        <f t="shared" si="4"/>
        <v>37</v>
      </c>
      <c r="O49" s="18">
        <f t="shared" si="4"/>
        <v>37</v>
      </c>
      <c r="P49" s="18">
        <f t="shared" si="4"/>
        <v>37</v>
      </c>
      <c r="Q49" s="18">
        <f t="shared" si="4"/>
        <v>37</v>
      </c>
    </row>
    <row r="50" spans="3:17" x14ac:dyDescent="0.35">
      <c r="C50" s="52"/>
      <c r="D50" s="52"/>
      <c r="E50" s="17"/>
      <c r="H50" s="53" t="s">
        <v>16</v>
      </c>
      <c r="I50" s="53"/>
      <c r="J50" s="13">
        <f>J47/J49</f>
        <v>0.94594594594594594</v>
      </c>
      <c r="K50" s="14">
        <f t="shared" ref="K50:Q50" si="5">K47/K49</f>
        <v>0.91891891891891897</v>
      </c>
      <c r="L50" s="14">
        <f t="shared" si="5"/>
        <v>0.94594594594594594</v>
      </c>
      <c r="M50" s="14">
        <f t="shared" si="5"/>
        <v>0</v>
      </c>
      <c r="N50" s="14">
        <f t="shared" si="5"/>
        <v>0</v>
      </c>
      <c r="O50" s="14">
        <f t="shared" si="5"/>
        <v>0</v>
      </c>
      <c r="P50" s="14">
        <f t="shared" si="5"/>
        <v>0</v>
      </c>
      <c r="Q50" s="14">
        <f t="shared" si="5"/>
        <v>0</v>
      </c>
    </row>
    <row r="51" spans="3:17" x14ac:dyDescent="0.35">
      <c r="C51" s="52"/>
      <c r="D51" s="52"/>
      <c r="E51" s="17"/>
      <c r="H51" s="53" t="s">
        <v>17</v>
      </c>
      <c r="I51" s="53"/>
      <c r="J51" s="13">
        <f>J48/J49</f>
        <v>5.4054054054054057E-2</v>
      </c>
      <c r="K51" s="13">
        <f t="shared" ref="K51:Q51" si="6">K48/K49</f>
        <v>8.1081081081081086E-2</v>
      </c>
      <c r="L51" s="14">
        <f t="shared" si="6"/>
        <v>5.4054054054054057E-2</v>
      </c>
      <c r="M51" s="14">
        <f t="shared" si="6"/>
        <v>1</v>
      </c>
      <c r="N51" s="14">
        <f t="shared" si="6"/>
        <v>1</v>
      </c>
      <c r="O51" s="14">
        <f t="shared" si="6"/>
        <v>1</v>
      </c>
      <c r="P51" s="14">
        <f t="shared" si="6"/>
        <v>1</v>
      </c>
      <c r="Q51" s="14">
        <f t="shared" si="6"/>
        <v>1</v>
      </c>
    </row>
    <row r="52" spans="3:17" x14ac:dyDescent="0.35">
      <c r="C52" s="52"/>
      <c r="D52" s="52"/>
      <c r="E52" s="21"/>
    </row>
    <row r="53" spans="3:17" x14ac:dyDescent="0.35">
      <c r="C53" s="17"/>
      <c r="D53" s="17"/>
      <c r="E53" s="21"/>
    </row>
    <row r="54" spans="3:17" x14ac:dyDescent="0.35">
      <c r="J54" s="54"/>
      <c r="K54" s="54"/>
      <c r="L54" s="54"/>
      <c r="M54" s="54"/>
      <c r="N54" s="54"/>
      <c r="O54" s="54"/>
      <c r="P54" s="54"/>
    </row>
    <row r="55" spans="3:17" x14ac:dyDescent="0.35">
      <c r="J55" s="60" t="s">
        <v>18</v>
      </c>
      <c r="K55" s="60"/>
      <c r="L55" s="60"/>
      <c r="M55" s="60"/>
      <c r="N55" s="60"/>
      <c r="O55" s="60"/>
      <c r="P55" s="60"/>
    </row>
  </sheetData>
  <mergeCells count="59">
    <mergeCell ref="D11:I11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21:I21"/>
    <mergeCell ref="D22:I22"/>
    <mergeCell ref="D23:I23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35:I35"/>
    <mergeCell ref="D24:I24"/>
    <mergeCell ref="D25:I25"/>
    <mergeCell ref="D26:I26"/>
    <mergeCell ref="D27:I27"/>
    <mergeCell ref="D28:I28"/>
    <mergeCell ref="D30:I30"/>
    <mergeCell ref="D31:I31"/>
    <mergeCell ref="D32:I32"/>
    <mergeCell ref="D33:I33"/>
    <mergeCell ref="D34:I34"/>
    <mergeCell ref="D29:I29"/>
    <mergeCell ref="J55:P55"/>
    <mergeCell ref="C48:D48"/>
    <mergeCell ref="H48:I48"/>
    <mergeCell ref="C49:E49"/>
    <mergeCell ref="H49:I49"/>
    <mergeCell ref="C50:D50"/>
    <mergeCell ref="H50:I50"/>
    <mergeCell ref="D36:I36"/>
    <mergeCell ref="C51:D51"/>
    <mergeCell ref="H51:I51"/>
    <mergeCell ref="C52:D52"/>
    <mergeCell ref="J54:P54"/>
    <mergeCell ref="D42:I42"/>
    <mergeCell ref="D43:I43"/>
    <mergeCell ref="D44:I44"/>
    <mergeCell ref="D45:I45"/>
    <mergeCell ref="C47:D47"/>
    <mergeCell ref="H47:I47"/>
    <mergeCell ref="D37:I37"/>
    <mergeCell ref="D38:I38"/>
    <mergeCell ref="D39:I39"/>
    <mergeCell ref="D40:I40"/>
    <mergeCell ref="D41:I4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opLeftCell="A2" zoomScale="84" zoomScaleNormal="84" workbookViewId="0">
      <selection activeCell="L26" sqref="L26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62" t="s">
        <v>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2"/>
      <c r="R2" s="2"/>
    </row>
    <row r="3" spans="2:18" x14ac:dyDescent="0.35">
      <c r="C3" s="63" t="s">
        <v>8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"/>
      <c r="R3" s="1"/>
    </row>
    <row r="4" spans="2:18" x14ac:dyDescent="0.35">
      <c r="C4" t="s">
        <v>0</v>
      </c>
      <c r="D4" s="64" t="s">
        <v>101</v>
      </c>
      <c r="E4" s="64"/>
      <c r="F4" s="64"/>
      <c r="G4" s="64"/>
      <c r="I4" t="s">
        <v>1</v>
      </c>
      <c r="J4" s="65" t="s">
        <v>102</v>
      </c>
      <c r="K4" s="65"/>
      <c r="M4" t="s">
        <v>2</v>
      </c>
      <c r="N4" s="66">
        <v>45952</v>
      </c>
      <c r="O4" s="66"/>
    </row>
    <row r="5" spans="2:18" ht="6.75" customHeight="1" x14ac:dyDescent="0.35">
      <c r="D5" s="5"/>
      <c r="E5" s="5"/>
      <c r="F5" s="5"/>
      <c r="G5" s="5"/>
      <c r="O5" s="29"/>
    </row>
    <row r="6" spans="2:18" x14ac:dyDescent="0.35">
      <c r="C6" t="s">
        <v>3</v>
      </c>
      <c r="D6" s="65" t="s">
        <v>249</v>
      </c>
      <c r="E6" s="65"/>
      <c r="F6" s="65"/>
      <c r="G6" s="65"/>
      <c r="I6" s="52" t="s">
        <v>22</v>
      </c>
      <c r="J6" s="52"/>
      <c r="K6" s="67" t="s">
        <v>24</v>
      </c>
      <c r="L6" s="67"/>
      <c r="M6" s="67"/>
      <c r="N6" s="67"/>
      <c r="O6" s="67"/>
      <c r="P6" s="67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68" t="s">
        <v>5</v>
      </c>
      <c r="E8" s="68"/>
      <c r="F8" s="68"/>
      <c r="G8" s="68"/>
      <c r="H8" s="68"/>
      <c r="I8" s="6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 t="s">
        <v>103</v>
      </c>
      <c r="D9" s="55" t="s">
        <v>104</v>
      </c>
      <c r="E9" s="55"/>
      <c r="F9" s="55"/>
      <c r="G9" s="55"/>
      <c r="H9" s="55"/>
      <c r="I9" s="55"/>
      <c r="J9" s="4">
        <v>96</v>
      </c>
      <c r="K9" s="4">
        <v>100</v>
      </c>
      <c r="L9" s="4">
        <v>80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55.2</v>
      </c>
    </row>
    <row r="10" spans="2:18" x14ac:dyDescent="0.35">
      <c r="B10" s="6">
        <f>B9+1</f>
        <v>2</v>
      </c>
      <c r="C10" s="6" t="s">
        <v>105</v>
      </c>
      <c r="D10" s="55" t="s">
        <v>106</v>
      </c>
      <c r="E10" s="55"/>
      <c r="F10" s="55"/>
      <c r="G10" s="55"/>
      <c r="H10" s="55"/>
      <c r="I10" s="55"/>
      <c r="J10" s="32">
        <v>97</v>
      </c>
      <c r="K10" s="45">
        <v>100</v>
      </c>
      <c r="L10" s="4">
        <v>100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1" si="0">SUM(J10:N10)/5</f>
        <v>59.4</v>
      </c>
    </row>
    <row r="11" spans="2:18" x14ac:dyDescent="0.35">
      <c r="B11" s="6">
        <f t="shared" ref="B11:B53" si="1">B10+1</f>
        <v>3</v>
      </c>
      <c r="C11" s="6" t="s">
        <v>107</v>
      </c>
      <c r="D11" s="55" t="s">
        <v>108</v>
      </c>
      <c r="E11" s="55"/>
      <c r="F11" s="55"/>
      <c r="G11" s="55"/>
      <c r="H11" s="55"/>
      <c r="I11" s="55"/>
      <c r="J11" s="32">
        <v>100</v>
      </c>
      <c r="K11" s="45">
        <v>100</v>
      </c>
      <c r="L11" s="4">
        <v>100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60</v>
      </c>
    </row>
    <row r="12" spans="2:18" x14ac:dyDescent="0.35">
      <c r="B12" s="6">
        <f t="shared" si="1"/>
        <v>4</v>
      </c>
      <c r="C12" s="6" t="s">
        <v>109</v>
      </c>
      <c r="D12" s="55" t="s">
        <v>110</v>
      </c>
      <c r="E12" s="55"/>
      <c r="F12" s="55"/>
      <c r="G12" s="55"/>
      <c r="H12" s="55"/>
      <c r="I12" s="55"/>
      <c r="J12" s="32">
        <v>90</v>
      </c>
      <c r="K12" s="45">
        <v>100</v>
      </c>
      <c r="L12" s="4">
        <v>100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58</v>
      </c>
    </row>
    <row r="13" spans="2:18" x14ac:dyDescent="0.35">
      <c r="B13" s="6">
        <f t="shared" si="1"/>
        <v>5</v>
      </c>
      <c r="C13" s="6" t="s">
        <v>111</v>
      </c>
      <c r="D13" s="55" t="s">
        <v>112</v>
      </c>
      <c r="E13" s="55"/>
      <c r="F13" s="55"/>
      <c r="G13" s="55"/>
      <c r="H13" s="55"/>
      <c r="I13" s="55"/>
      <c r="J13" s="32">
        <v>97</v>
      </c>
      <c r="K13" s="45">
        <v>100</v>
      </c>
      <c r="L13" s="4">
        <v>100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59.4</v>
      </c>
    </row>
    <row r="14" spans="2:18" x14ac:dyDescent="0.35">
      <c r="B14" s="6">
        <f t="shared" si="1"/>
        <v>6</v>
      </c>
      <c r="C14" s="6" t="s">
        <v>113</v>
      </c>
      <c r="D14" s="55" t="s">
        <v>114</v>
      </c>
      <c r="E14" s="55"/>
      <c r="F14" s="55"/>
      <c r="G14" s="55"/>
      <c r="H14" s="55"/>
      <c r="I14" s="55"/>
      <c r="J14" s="32">
        <v>100</v>
      </c>
      <c r="K14" s="45">
        <v>100</v>
      </c>
      <c r="L14" s="4">
        <v>100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60</v>
      </c>
    </row>
    <row r="15" spans="2:18" x14ac:dyDescent="0.35">
      <c r="B15" s="6">
        <f t="shared" si="1"/>
        <v>7</v>
      </c>
      <c r="C15" s="6" t="s">
        <v>115</v>
      </c>
      <c r="D15" s="55" t="s">
        <v>116</v>
      </c>
      <c r="E15" s="55"/>
      <c r="F15" s="55"/>
      <c r="G15" s="55"/>
      <c r="H15" s="55"/>
      <c r="I15" s="55"/>
      <c r="J15" s="32">
        <v>90</v>
      </c>
      <c r="K15" s="4">
        <v>80</v>
      </c>
      <c r="L15" s="4">
        <v>80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50</v>
      </c>
    </row>
    <row r="16" spans="2:18" x14ac:dyDescent="0.35">
      <c r="B16" s="6">
        <f t="shared" si="1"/>
        <v>8</v>
      </c>
      <c r="C16" s="6" t="s">
        <v>117</v>
      </c>
      <c r="D16" s="55" t="s">
        <v>118</v>
      </c>
      <c r="E16" s="55"/>
      <c r="F16" s="55"/>
      <c r="G16" s="55"/>
      <c r="H16" s="55"/>
      <c r="I16" s="55"/>
      <c r="J16" s="32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0</v>
      </c>
    </row>
    <row r="17" spans="2:17" x14ac:dyDescent="0.35">
      <c r="B17" s="6">
        <f t="shared" si="1"/>
        <v>9</v>
      </c>
      <c r="C17" s="6" t="s">
        <v>119</v>
      </c>
      <c r="D17" s="55" t="s">
        <v>120</v>
      </c>
      <c r="E17" s="55"/>
      <c r="F17" s="55"/>
      <c r="G17" s="55"/>
      <c r="H17" s="55"/>
      <c r="I17" s="55"/>
      <c r="J17" s="32">
        <v>95</v>
      </c>
      <c r="K17" s="4">
        <v>100</v>
      </c>
      <c r="L17" s="4">
        <v>100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59</v>
      </c>
    </row>
    <row r="18" spans="2:17" x14ac:dyDescent="0.35">
      <c r="B18" s="6">
        <f t="shared" si="1"/>
        <v>10</v>
      </c>
      <c r="C18" s="6" t="s">
        <v>121</v>
      </c>
      <c r="D18" s="55" t="s">
        <v>122</v>
      </c>
      <c r="E18" s="55"/>
      <c r="F18" s="55"/>
      <c r="G18" s="55"/>
      <c r="H18" s="55"/>
      <c r="I18" s="55"/>
      <c r="J18" s="32">
        <v>88</v>
      </c>
      <c r="K18" s="45">
        <v>100</v>
      </c>
      <c r="L18" s="4">
        <v>80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53.6</v>
      </c>
    </row>
    <row r="19" spans="2:17" x14ac:dyDescent="0.35">
      <c r="B19" s="6">
        <f t="shared" si="1"/>
        <v>11</v>
      </c>
      <c r="C19" s="6" t="s">
        <v>123</v>
      </c>
      <c r="D19" s="55" t="s">
        <v>124</v>
      </c>
      <c r="E19" s="55"/>
      <c r="F19" s="55"/>
      <c r="G19" s="55"/>
      <c r="H19" s="55"/>
      <c r="I19" s="55"/>
      <c r="J19" s="32">
        <v>93</v>
      </c>
      <c r="K19" s="45">
        <v>100</v>
      </c>
      <c r="L19" s="4">
        <v>100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58.6</v>
      </c>
    </row>
    <row r="20" spans="2:17" x14ac:dyDescent="0.35">
      <c r="B20" s="6">
        <f t="shared" si="1"/>
        <v>12</v>
      </c>
      <c r="C20" s="6" t="s">
        <v>125</v>
      </c>
      <c r="D20" s="55" t="s">
        <v>126</v>
      </c>
      <c r="E20" s="55"/>
      <c r="F20" s="55"/>
      <c r="G20" s="55"/>
      <c r="H20" s="55"/>
      <c r="I20" s="55"/>
      <c r="J20" s="32">
        <v>90</v>
      </c>
      <c r="K20" s="45">
        <v>100</v>
      </c>
      <c r="L20" s="4">
        <v>80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54</v>
      </c>
    </row>
    <row r="21" spans="2:17" x14ac:dyDescent="0.35">
      <c r="B21" s="6">
        <f t="shared" si="1"/>
        <v>13</v>
      </c>
      <c r="C21" s="6" t="s">
        <v>127</v>
      </c>
      <c r="D21" s="55" t="s">
        <v>128</v>
      </c>
      <c r="E21" s="55"/>
      <c r="F21" s="55"/>
      <c r="G21" s="55"/>
      <c r="H21" s="55"/>
      <c r="I21" s="55"/>
      <c r="J21" s="32">
        <v>93</v>
      </c>
      <c r="K21" s="45">
        <v>100</v>
      </c>
      <c r="L21" s="4">
        <v>100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58.6</v>
      </c>
    </row>
    <row r="22" spans="2:17" x14ac:dyDescent="0.35">
      <c r="B22" s="6">
        <f t="shared" si="1"/>
        <v>14</v>
      </c>
      <c r="C22" s="6" t="s">
        <v>129</v>
      </c>
      <c r="D22" s="55" t="s">
        <v>130</v>
      </c>
      <c r="E22" s="55"/>
      <c r="F22" s="55"/>
      <c r="G22" s="55"/>
      <c r="H22" s="55"/>
      <c r="I22" s="55"/>
      <c r="J22" s="32">
        <v>97</v>
      </c>
      <c r="K22" s="45">
        <v>100</v>
      </c>
      <c r="L22" s="4">
        <v>100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59.4</v>
      </c>
    </row>
    <row r="23" spans="2:17" x14ac:dyDescent="0.35">
      <c r="B23" s="6">
        <f t="shared" si="1"/>
        <v>15</v>
      </c>
      <c r="C23" s="6" t="s">
        <v>131</v>
      </c>
      <c r="D23" s="55" t="s">
        <v>132</v>
      </c>
      <c r="E23" s="55"/>
      <c r="F23" s="55"/>
      <c r="G23" s="55"/>
      <c r="H23" s="55"/>
      <c r="I23" s="55"/>
      <c r="J23" s="32">
        <v>97</v>
      </c>
      <c r="K23" s="45">
        <v>100</v>
      </c>
      <c r="L23" s="32">
        <v>100</v>
      </c>
      <c r="M23" s="32">
        <v>0</v>
      </c>
      <c r="N23" s="32">
        <v>0</v>
      </c>
      <c r="O23" s="32">
        <v>0</v>
      </c>
      <c r="P23" s="32">
        <v>0</v>
      </c>
      <c r="Q23" s="10">
        <f t="shared" si="0"/>
        <v>59.4</v>
      </c>
    </row>
    <row r="24" spans="2:17" x14ac:dyDescent="0.35">
      <c r="B24" s="6">
        <f t="shared" si="1"/>
        <v>16</v>
      </c>
      <c r="C24" s="6" t="s">
        <v>133</v>
      </c>
      <c r="D24" s="55" t="s">
        <v>134</v>
      </c>
      <c r="E24" s="55"/>
      <c r="F24" s="55"/>
      <c r="G24" s="55"/>
      <c r="H24" s="55"/>
      <c r="I24" s="55"/>
      <c r="J24" s="32">
        <v>97</v>
      </c>
      <c r="K24" s="45">
        <v>100</v>
      </c>
      <c r="L24" s="32">
        <v>100</v>
      </c>
      <c r="M24" s="32">
        <v>0</v>
      </c>
      <c r="N24" s="32">
        <v>0</v>
      </c>
      <c r="O24" s="32">
        <v>0</v>
      </c>
      <c r="P24" s="32">
        <v>0</v>
      </c>
      <c r="Q24" s="10">
        <f t="shared" si="0"/>
        <v>59.4</v>
      </c>
    </row>
    <row r="25" spans="2:17" x14ac:dyDescent="0.35">
      <c r="B25" s="6">
        <f t="shared" si="1"/>
        <v>17</v>
      </c>
      <c r="C25" s="6" t="s">
        <v>135</v>
      </c>
      <c r="D25" s="55" t="s">
        <v>136</v>
      </c>
      <c r="E25" s="55"/>
      <c r="F25" s="55"/>
      <c r="G25" s="55"/>
      <c r="H25" s="55"/>
      <c r="I25" s="55"/>
      <c r="J25" s="32">
        <v>88</v>
      </c>
      <c r="K25" s="45">
        <v>100</v>
      </c>
      <c r="L25" s="32">
        <v>100</v>
      </c>
      <c r="M25" s="32">
        <v>0</v>
      </c>
      <c r="N25" s="32">
        <v>0</v>
      </c>
      <c r="O25" s="32">
        <v>0</v>
      </c>
      <c r="P25" s="32">
        <v>0</v>
      </c>
      <c r="Q25" s="10">
        <f t="shared" si="0"/>
        <v>57.6</v>
      </c>
    </row>
    <row r="26" spans="2:17" x14ac:dyDescent="0.35">
      <c r="B26" s="6">
        <f t="shared" si="1"/>
        <v>18</v>
      </c>
      <c r="C26" s="6" t="s">
        <v>137</v>
      </c>
      <c r="D26" s="55" t="s">
        <v>138</v>
      </c>
      <c r="E26" s="55"/>
      <c r="F26" s="55"/>
      <c r="G26" s="55"/>
      <c r="H26" s="55"/>
      <c r="I26" s="55"/>
      <c r="J26" s="32">
        <v>88</v>
      </c>
      <c r="K26" s="45">
        <v>100</v>
      </c>
      <c r="L26" s="32">
        <v>100</v>
      </c>
      <c r="M26" s="32">
        <v>0</v>
      </c>
      <c r="N26" s="32">
        <v>0</v>
      </c>
      <c r="O26" s="32">
        <v>0</v>
      </c>
      <c r="P26" s="32">
        <v>0</v>
      </c>
      <c r="Q26" s="10">
        <f t="shared" si="0"/>
        <v>57.6</v>
      </c>
    </row>
    <row r="27" spans="2:17" x14ac:dyDescent="0.35">
      <c r="B27" s="6">
        <f t="shared" si="1"/>
        <v>19</v>
      </c>
      <c r="C27" s="6"/>
      <c r="D27" s="55"/>
      <c r="E27" s="55"/>
      <c r="F27" s="55"/>
      <c r="G27" s="55"/>
      <c r="H27" s="55"/>
      <c r="I27" s="55"/>
      <c r="J27" s="4"/>
      <c r="K27" s="4"/>
      <c r="L27" s="4"/>
      <c r="M27" s="4"/>
      <c r="N27" s="4"/>
      <c r="O27" s="4"/>
      <c r="P27" s="4"/>
      <c r="Q27" s="10">
        <f t="shared" si="0"/>
        <v>0</v>
      </c>
    </row>
    <row r="28" spans="2:17" x14ac:dyDescent="0.35">
      <c r="B28" s="6">
        <f t="shared" si="1"/>
        <v>20</v>
      </c>
      <c r="C28" s="6"/>
      <c r="D28" s="55"/>
      <c r="E28" s="55"/>
      <c r="F28" s="55"/>
      <c r="G28" s="55"/>
      <c r="H28" s="55"/>
      <c r="I28" s="55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x14ac:dyDescent="0.35">
      <c r="B29" s="6">
        <f t="shared" si="1"/>
        <v>21</v>
      </c>
      <c r="C29" s="6"/>
      <c r="D29" s="55"/>
      <c r="E29" s="55"/>
      <c r="F29" s="55"/>
      <c r="G29" s="55"/>
      <c r="H29" s="55"/>
      <c r="I29" s="55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35">
      <c r="B30" s="6">
        <f t="shared" si="1"/>
        <v>22</v>
      </c>
      <c r="C30" s="6"/>
      <c r="D30" s="55"/>
      <c r="E30" s="55"/>
      <c r="F30" s="55"/>
      <c r="G30" s="55"/>
      <c r="H30" s="55"/>
      <c r="I30" s="55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35">
      <c r="B31" s="6">
        <f t="shared" si="1"/>
        <v>23</v>
      </c>
      <c r="C31" s="6"/>
      <c r="D31" s="55"/>
      <c r="E31" s="55"/>
      <c r="F31" s="55"/>
      <c r="G31" s="55"/>
      <c r="H31" s="55"/>
      <c r="I31" s="55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35">
      <c r="B32" s="6">
        <f t="shared" si="1"/>
        <v>24</v>
      </c>
      <c r="C32" s="6"/>
      <c r="D32" s="55"/>
      <c r="E32" s="55"/>
      <c r="F32" s="55"/>
      <c r="G32" s="55"/>
      <c r="H32" s="55"/>
      <c r="I32" s="55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35">
      <c r="B33" s="6">
        <f t="shared" si="1"/>
        <v>25</v>
      </c>
      <c r="C33" s="6"/>
      <c r="D33" s="55"/>
      <c r="E33" s="55"/>
      <c r="F33" s="55"/>
      <c r="G33" s="55"/>
      <c r="H33" s="55"/>
      <c r="I33" s="55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35">
      <c r="B34" s="6">
        <f t="shared" si="1"/>
        <v>26</v>
      </c>
      <c r="C34" s="6"/>
      <c r="D34" s="55"/>
      <c r="E34" s="55"/>
      <c r="F34" s="55"/>
      <c r="G34" s="55"/>
      <c r="H34" s="55"/>
      <c r="I34" s="55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35">
      <c r="B35" s="6">
        <f t="shared" si="1"/>
        <v>27</v>
      </c>
      <c r="C35" s="6"/>
      <c r="D35" s="55"/>
      <c r="E35" s="55"/>
      <c r="F35" s="55"/>
      <c r="G35" s="55"/>
      <c r="H35" s="55"/>
      <c r="I35" s="55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6"/>
      <c r="D36" s="55"/>
      <c r="E36" s="55"/>
      <c r="F36" s="55"/>
      <c r="G36" s="55"/>
      <c r="H36" s="55"/>
      <c r="I36" s="55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6"/>
      <c r="D37" s="55"/>
      <c r="E37" s="55"/>
      <c r="F37" s="55"/>
      <c r="G37" s="55"/>
      <c r="H37" s="55"/>
      <c r="I37" s="55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6"/>
      <c r="D38" s="55"/>
      <c r="E38" s="55"/>
      <c r="F38" s="55"/>
      <c r="G38" s="55"/>
      <c r="H38" s="55"/>
      <c r="I38" s="55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5">
      <c r="B39" s="6">
        <f t="shared" si="1"/>
        <v>31</v>
      </c>
      <c r="C39" s="6"/>
      <c r="D39" s="69"/>
      <c r="E39" s="69"/>
      <c r="F39" s="69"/>
      <c r="G39" s="69"/>
      <c r="H39" s="69"/>
      <c r="I39" s="69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x14ac:dyDescent="0.35">
      <c r="B40" s="6">
        <f t="shared" si="1"/>
        <v>32</v>
      </c>
      <c r="C40" s="6"/>
      <c r="D40" s="69"/>
      <c r="E40" s="69"/>
      <c r="F40" s="69"/>
      <c r="G40" s="69"/>
      <c r="H40" s="69"/>
      <c r="I40" s="69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35">
      <c r="B41" s="6">
        <f t="shared" si="1"/>
        <v>33</v>
      </c>
      <c r="C41" s="6"/>
      <c r="D41" s="69"/>
      <c r="E41" s="69"/>
      <c r="F41" s="69"/>
      <c r="G41" s="69"/>
      <c r="H41" s="69"/>
      <c r="I41" s="69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5">
      <c r="B42" s="6">
        <f t="shared" si="1"/>
        <v>34</v>
      </c>
      <c r="C42" s="6"/>
      <c r="D42" s="69"/>
      <c r="E42" s="69"/>
      <c r="F42" s="69"/>
      <c r="G42" s="69"/>
      <c r="H42" s="69"/>
      <c r="I42" s="69"/>
      <c r="J42" s="4"/>
      <c r="K42" s="4"/>
      <c r="L42" s="4"/>
      <c r="M42" s="4"/>
      <c r="N42" s="4"/>
      <c r="O42" s="4"/>
      <c r="P42" s="4"/>
      <c r="Q42" s="10">
        <f t="shared" ref="Q42:Q48" si="2">SUM(J42:P42)/7</f>
        <v>0</v>
      </c>
    </row>
    <row r="43" spans="2:17" x14ac:dyDescent="0.35">
      <c r="B43" s="6">
        <f t="shared" si="1"/>
        <v>35</v>
      </c>
      <c r="C43" s="6"/>
      <c r="D43" s="69"/>
      <c r="E43" s="69"/>
      <c r="F43" s="69"/>
      <c r="G43" s="69"/>
      <c r="H43" s="69"/>
      <c r="I43" s="69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35">
      <c r="B44" s="6">
        <f t="shared" si="1"/>
        <v>36</v>
      </c>
      <c r="C44" s="6"/>
      <c r="D44" s="69"/>
      <c r="E44" s="69"/>
      <c r="F44" s="69"/>
      <c r="G44" s="69"/>
      <c r="H44" s="69"/>
      <c r="I44" s="69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35">
      <c r="B45" s="6">
        <f t="shared" si="1"/>
        <v>37</v>
      </c>
      <c r="C45" s="7"/>
      <c r="D45" s="69"/>
      <c r="E45" s="69"/>
      <c r="F45" s="69"/>
      <c r="G45" s="69"/>
      <c r="H45" s="69"/>
      <c r="I45" s="69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35">
      <c r="B46" s="6">
        <f t="shared" si="1"/>
        <v>38</v>
      </c>
      <c r="C46" s="7"/>
      <c r="D46" s="69"/>
      <c r="E46" s="69"/>
      <c r="F46" s="69"/>
      <c r="G46" s="69"/>
      <c r="H46" s="69"/>
      <c r="I46" s="69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35">
      <c r="B47" s="6">
        <f t="shared" si="1"/>
        <v>39</v>
      </c>
      <c r="C47" s="7"/>
      <c r="D47" s="69"/>
      <c r="E47" s="69"/>
      <c r="F47" s="69"/>
      <c r="G47" s="69"/>
      <c r="H47" s="69"/>
      <c r="I47" s="69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35">
      <c r="B48" s="6">
        <f t="shared" si="1"/>
        <v>40</v>
      </c>
      <c r="C48" s="7"/>
      <c r="D48" s="69"/>
      <c r="E48" s="69"/>
      <c r="F48" s="69"/>
      <c r="G48" s="69"/>
      <c r="H48" s="69"/>
      <c r="I48" s="69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35">
      <c r="B49" s="6">
        <f t="shared" si="1"/>
        <v>41</v>
      </c>
      <c r="C49" s="7"/>
      <c r="D49" s="69"/>
      <c r="E49" s="69"/>
      <c r="F49" s="69"/>
      <c r="G49" s="69"/>
      <c r="H49" s="69"/>
      <c r="I49" s="69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35">
      <c r="B50" s="6">
        <f t="shared" si="1"/>
        <v>42</v>
      </c>
      <c r="C50" s="7"/>
      <c r="D50" s="69"/>
      <c r="E50" s="69"/>
      <c r="F50" s="69"/>
      <c r="G50" s="69"/>
      <c r="H50" s="69"/>
      <c r="I50" s="69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35">
      <c r="B51" s="6">
        <f t="shared" si="1"/>
        <v>43</v>
      </c>
      <c r="C51" s="7"/>
      <c r="D51" s="69"/>
      <c r="E51" s="69"/>
      <c r="F51" s="69"/>
      <c r="G51" s="69"/>
      <c r="H51" s="69"/>
      <c r="I51" s="69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35">
      <c r="B52" s="6">
        <f t="shared" si="1"/>
        <v>44</v>
      </c>
      <c r="C52" s="7"/>
      <c r="D52" s="69"/>
      <c r="E52" s="69"/>
      <c r="F52" s="69"/>
      <c r="G52" s="69"/>
      <c r="H52" s="69"/>
      <c r="I52" s="69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35">
      <c r="B53" s="6">
        <f t="shared" si="1"/>
        <v>45</v>
      </c>
      <c r="C53" s="3"/>
      <c r="D53" s="70"/>
      <c r="E53" s="71"/>
      <c r="F53" s="71"/>
      <c r="G53" s="71"/>
      <c r="H53" s="71"/>
      <c r="I53" s="72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35">
      <c r="C54" s="52"/>
      <c r="D54" s="52"/>
      <c r="E54" s="1"/>
      <c r="H54" s="59" t="s">
        <v>19</v>
      </c>
      <c r="I54" s="59"/>
      <c r="J54" s="11">
        <f>COUNTIF(J9:J53,"&gt;=70")</f>
        <v>17</v>
      </c>
      <c r="K54" s="11">
        <f t="shared" ref="K54:P54" si="4">COUNTIF(K9:K53,"&gt;=70")</f>
        <v>17</v>
      </c>
      <c r="L54" s="11">
        <f t="shared" si="4"/>
        <v>17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35">
      <c r="C55" s="52"/>
      <c r="D55" s="52"/>
      <c r="E55" s="8"/>
      <c r="H55" s="61" t="s">
        <v>20</v>
      </c>
      <c r="I55" s="61"/>
      <c r="J55" s="12">
        <f>COUNTIF(J9:J53,"&lt;70")</f>
        <v>1</v>
      </c>
      <c r="K55" s="12">
        <f t="shared" ref="K55:Q55" si="6">COUNTIF(K9:K53,"&lt;70")</f>
        <v>1</v>
      </c>
      <c r="L55" s="12">
        <f t="shared" si="6"/>
        <v>1</v>
      </c>
      <c r="M55" s="12">
        <f t="shared" si="6"/>
        <v>18</v>
      </c>
      <c r="N55" s="12">
        <f t="shared" si="6"/>
        <v>18</v>
      </c>
      <c r="O55" s="12">
        <f t="shared" si="6"/>
        <v>18</v>
      </c>
      <c r="P55" s="12">
        <f t="shared" si="6"/>
        <v>18</v>
      </c>
      <c r="Q55" s="12">
        <f t="shared" si="6"/>
        <v>45</v>
      </c>
    </row>
    <row r="56" spans="2:17" x14ac:dyDescent="0.35">
      <c r="C56" s="52"/>
      <c r="D56" s="52"/>
      <c r="E56" s="52"/>
      <c r="H56" s="61" t="s">
        <v>21</v>
      </c>
      <c r="I56" s="61"/>
      <c r="J56" s="12">
        <f>COUNT(J9:J53)</f>
        <v>18</v>
      </c>
      <c r="K56" s="12">
        <f t="shared" ref="K56:Q56" si="7">COUNT(K9:K53)</f>
        <v>18</v>
      </c>
      <c r="L56" s="12">
        <f t="shared" si="7"/>
        <v>18</v>
      </c>
      <c r="M56" s="12">
        <f t="shared" si="7"/>
        <v>18</v>
      </c>
      <c r="N56" s="12">
        <f t="shared" si="7"/>
        <v>18</v>
      </c>
      <c r="O56" s="12">
        <f t="shared" si="7"/>
        <v>18</v>
      </c>
      <c r="P56" s="12">
        <f t="shared" si="7"/>
        <v>18</v>
      </c>
      <c r="Q56" s="12">
        <f t="shared" si="7"/>
        <v>45</v>
      </c>
    </row>
    <row r="57" spans="2:17" x14ac:dyDescent="0.35">
      <c r="C57" s="52"/>
      <c r="D57" s="52"/>
      <c r="E57" s="1"/>
      <c r="H57" s="53" t="s">
        <v>16</v>
      </c>
      <c r="I57" s="53"/>
      <c r="J57" s="13">
        <f>J54/J56</f>
        <v>0.94444444444444442</v>
      </c>
      <c r="K57" s="14">
        <f t="shared" ref="K57:Q57" si="8">K54/K56</f>
        <v>0.94444444444444442</v>
      </c>
      <c r="L57" s="14">
        <f t="shared" si="8"/>
        <v>0.94444444444444442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0</v>
      </c>
    </row>
    <row r="58" spans="2:17" x14ac:dyDescent="0.35">
      <c r="C58" s="52"/>
      <c r="D58" s="52"/>
      <c r="E58" s="1"/>
      <c r="H58" s="53" t="s">
        <v>17</v>
      </c>
      <c r="I58" s="53"/>
      <c r="J58" s="13">
        <f>J55/J56</f>
        <v>5.5555555555555552E-2</v>
      </c>
      <c r="K58" s="13">
        <f t="shared" ref="K58:Q58" si="9">K55/K56</f>
        <v>5.5555555555555552E-2</v>
      </c>
      <c r="L58" s="14">
        <f t="shared" si="9"/>
        <v>5.5555555555555552E-2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1</v>
      </c>
    </row>
    <row r="59" spans="2:17" x14ac:dyDescent="0.35">
      <c r="C59" s="52"/>
      <c r="D59" s="52"/>
      <c r="E59" s="8"/>
    </row>
    <row r="60" spans="2:17" x14ac:dyDescent="0.35">
      <c r="C60" s="1"/>
      <c r="D60" s="1"/>
      <c r="E60" s="8"/>
    </row>
    <row r="61" spans="2:17" x14ac:dyDescent="0.35">
      <c r="J61" s="54"/>
      <c r="K61" s="54"/>
      <c r="L61" s="54"/>
      <c r="M61" s="54"/>
      <c r="N61" s="54"/>
      <c r="O61" s="54"/>
      <c r="P61" s="54"/>
    </row>
    <row r="62" spans="2:17" x14ac:dyDescent="0.35">
      <c r="J62" s="60" t="s">
        <v>18</v>
      </c>
      <c r="K62" s="60"/>
      <c r="L62" s="60"/>
      <c r="M62" s="60"/>
      <c r="N62" s="60"/>
      <c r="O62" s="60"/>
      <c r="P62" s="60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topLeftCell="A6" zoomScale="84" zoomScaleNormal="84" workbookViewId="0">
      <selection activeCell="K30" sqref="K30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62" t="s">
        <v>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2"/>
      <c r="R2" s="2"/>
    </row>
    <row r="3" spans="2:18" x14ac:dyDescent="0.35">
      <c r="C3" s="63" t="s">
        <v>8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"/>
      <c r="R3" s="1"/>
    </row>
    <row r="4" spans="2:18" x14ac:dyDescent="0.35">
      <c r="C4" t="s">
        <v>0</v>
      </c>
      <c r="D4" s="64" t="s">
        <v>139</v>
      </c>
      <c r="E4" s="64"/>
      <c r="F4" s="64"/>
      <c r="G4" s="64"/>
      <c r="I4" t="s">
        <v>1</v>
      </c>
      <c r="J4" s="65" t="s">
        <v>140</v>
      </c>
      <c r="K4" s="65"/>
      <c r="M4" t="s">
        <v>2</v>
      </c>
      <c r="N4" s="66">
        <v>45952</v>
      </c>
      <c r="O4" s="66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65" t="s">
        <v>249</v>
      </c>
      <c r="E6" s="65"/>
      <c r="F6" s="65"/>
      <c r="G6" s="65"/>
      <c r="I6" s="52" t="s">
        <v>22</v>
      </c>
      <c r="J6" s="52"/>
      <c r="K6" s="67" t="s">
        <v>24</v>
      </c>
      <c r="L6" s="67"/>
      <c r="M6" s="67"/>
      <c r="N6" s="67"/>
      <c r="O6" s="67"/>
      <c r="P6" s="67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68" t="s">
        <v>5</v>
      </c>
      <c r="E8" s="68"/>
      <c r="F8" s="68"/>
      <c r="G8" s="68"/>
      <c r="H8" s="68"/>
      <c r="I8" s="6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34">
        <v>1</v>
      </c>
      <c r="C9" s="35" t="s">
        <v>141</v>
      </c>
      <c r="D9" s="55" t="s">
        <v>142</v>
      </c>
      <c r="E9" s="55"/>
      <c r="F9" s="55"/>
      <c r="G9" s="55"/>
      <c r="H9" s="55"/>
      <c r="I9" s="55"/>
      <c r="J9" s="25">
        <v>100</v>
      </c>
      <c r="K9" s="4">
        <v>100</v>
      </c>
      <c r="L9" s="4">
        <v>92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58.4</v>
      </c>
    </row>
    <row r="10" spans="2:18" x14ac:dyDescent="0.35">
      <c r="B10" s="6">
        <f>B9+1</f>
        <v>2</v>
      </c>
      <c r="C10" s="6" t="s">
        <v>143</v>
      </c>
      <c r="D10" s="55" t="s">
        <v>144</v>
      </c>
      <c r="E10" s="55"/>
      <c r="F10" s="55"/>
      <c r="G10" s="55"/>
      <c r="H10" s="55"/>
      <c r="I10" s="55"/>
      <c r="J10" s="25">
        <v>100</v>
      </c>
      <c r="K10" s="4">
        <v>100</v>
      </c>
      <c r="L10" s="4">
        <v>92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23" si="0">SUM(J10:N10)/5</f>
        <v>58.4</v>
      </c>
    </row>
    <row r="11" spans="2:18" x14ac:dyDescent="0.35">
      <c r="B11" s="6">
        <f t="shared" ref="B11:B53" si="1">B10+1</f>
        <v>3</v>
      </c>
      <c r="C11" s="6" t="s">
        <v>145</v>
      </c>
      <c r="D11" s="55" t="s">
        <v>146</v>
      </c>
      <c r="E11" s="55"/>
      <c r="F11" s="55"/>
      <c r="G11" s="55"/>
      <c r="H11" s="55"/>
      <c r="I11" s="55"/>
      <c r="J11" s="25">
        <v>90</v>
      </c>
      <c r="K11" s="4">
        <v>0</v>
      </c>
      <c r="L11" s="4">
        <v>96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37.200000000000003</v>
      </c>
    </row>
    <row r="12" spans="2:18" x14ac:dyDescent="0.35">
      <c r="B12" s="6">
        <f t="shared" si="1"/>
        <v>4</v>
      </c>
      <c r="C12" s="6" t="s">
        <v>147</v>
      </c>
      <c r="D12" s="55" t="s">
        <v>148</v>
      </c>
      <c r="E12" s="55"/>
      <c r="F12" s="55"/>
      <c r="G12" s="55"/>
      <c r="H12" s="55"/>
      <c r="I12" s="55"/>
      <c r="J12" s="25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18" x14ac:dyDescent="0.35">
      <c r="B13" s="6">
        <f t="shared" si="1"/>
        <v>5</v>
      </c>
      <c r="C13" s="6" t="s">
        <v>149</v>
      </c>
      <c r="D13" s="55" t="s">
        <v>150</v>
      </c>
      <c r="E13" s="55"/>
      <c r="F13" s="55"/>
      <c r="G13" s="55"/>
      <c r="H13" s="55"/>
      <c r="I13" s="55"/>
      <c r="J13" s="25">
        <v>87</v>
      </c>
      <c r="K13" s="4">
        <v>0</v>
      </c>
      <c r="L13" s="4">
        <v>100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37.4</v>
      </c>
    </row>
    <row r="14" spans="2:18" x14ac:dyDescent="0.35">
      <c r="B14" s="6">
        <f t="shared" si="1"/>
        <v>6</v>
      </c>
      <c r="C14" s="6" t="s">
        <v>151</v>
      </c>
      <c r="D14" s="55" t="s">
        <v>152</v>
      </c>
      <c r="E14" s="55"/>
      <c r="F14" s="55"/>
      <c r="G14" s="55"/>
      <c r="H14" s="55"/>
      <c r="I14" s="55"/>
      <c r="J14" s="25">
        <v>100</v>
      </c>
      <c r="K14" s="4">
        <v>92</v>
      </c>
      <c r="L14" s="4">
        <v>90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56.4</v>
      </c>
    </row>
    <row r="15" spans="2:18" x14ac:dyDescent="0.35">
      <c r="B15" s="6">
        <f t="shared" si="1"/>
        <v>7</v>
      </c>
      <c r="C15" s="6" t="s">
        <v>153</v>
      </c>
      <c r="D15" s="55" t="s">
        <v>154</v>
      </c>
      <c r="E15" s="55"/>
      <c r="F15" s="55"/>
      <c r="G15" s="55"/>
      <c r="H15" s="55"/>
      <c r="I15" s="55"/>
      <c r="J15" s="25">
        <v>97</v>
      </c>
      <c r="K15" s="4">
        <v>100</v>
      </c>
      <c r="L15" s="4">
        <v>96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58.6</v>
      </c>
    </row>
    <row r="16" spans="2:18" x14ac:dyDescent="0.35">
      <c r="B16" s="6">
        <f t="shared" si="1"/>
        <v>8</v>
      </c>
      <c r="C16" s="6" t="s">
        <v>155</v>
      </c>
      <c r="D16" s="55" t="s">
        <v>156</v>
      </c>
      <c r="E16" s="55"/>
      <c r="F16" s="55"/>
      <c r="G16" s="55"/>
      <c r="H16" s="55"/>
      <c r="I16" s="55"/>
      <c r="J16" s="25">
        <v>100</v>
      </c>
      <c r="K16" s="4">
        <v>100</v>
      </c>
      <c r="L16" s="4">
        <v>96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59.2</v>
      </c>
    </row>
    <row r="17" spans="2:17" x14ac:dyDescent="0.35">
      <c r="B17" s="6">
        <f t="shared" si="1"/>
        <v>9</v>
      </c>
      <c r="C17" s="6" t="s">
        <v>157</v>
      </c>
      <c r="D17" s="55" t="s">
        <v>158</v>
      </c>
      <c r="E17" s="55"/>
      <c r="F17" s="55"/>
      <c r="G17" s="55"/>
      <c r="H17" s="55"/>
      <c r="I17" s="55"/>
      <c r="J17" s="25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0</v>
      </c>
    </row>
    <row r="18" spans="2:17" x14ac:dyDescent="0.35">
      <c r="B18" s="6">
        <f t="shared" si="1"/>
        <v>10</v>
      </c>
      <c r="C18" s="6" t="s">
        <v>159</v>
      </c>
      <c r="D18" s="55" t="s">
        <v>160</v>
      </c>
      <c r="E18" s="55"/>
      <c r="F18" s="55"/>
      <c r="G18" s="55"/>
      <c r="H18" s="55"/>
      <c r="I18" s="55"/>
      <c r="J18" s="25">
        <v>100</v>
      </c>
      <c r="K18" s="4">
        <v>100</v>
      </c>
      <c r="L18" s="4">
        <v>100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60</v>
      </c>
    </row>
    <row r="19" spans="2:17" x14ac:dyDescent="0.35">
      <c r="B19" s="6">
        <f t="shared" si="1"/>
        <v>11</v>
      </c>
      <c r="C19" s="6" t="s">
        <v>161</v>
      </c>
      <c r="D19" s="55" t="s">
        <v>162</v>
      </c>
      <c r="E19" s="55"/>
      <c r="F19" s="55"/>
      <c r="G19" s="55"/>
      <c r="H19" s="55"/>
      <c r="I19" s="55"/>
      <c r="J19" s="25">
        <v>97</v>
      </c>
      <c r="K19" s="4">
        <v>91</v>
      </c>
      <c r="L19" s="4">
        <v>100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57.6</v>
      </c>
    </row>
    <row r="20" spans="2:17" x14ac:dyDescent="0.35">
      <c r="B20" s="6">
        <f t="shared" si="1"/>
        <v>12</v>
      </c>
      <c r="C20" s="19" t="s">
        <v>163</v>
      </c>
      <c r="D20" s="55" t="s">
        <v>164</v>
      </c>
      <c r="E20" s="55"/>
      <c r="F20" s="55"/>
      <c r="G20" s="55"/>
      <c r="H20" s="55"/>
      <c r="I20" s="55"/>
      <c r="J20" s="25">
        <v>100</v>
      </c>
      <c r="K20" s="4">
        <v>100</v>
      </c>
      <c r="L20" s="4">
        <v>100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60</v>
      </c>
    </row>
    <row r="21" spans="2:17" x14ac:dyDescent="0.35">
      <c r="B21" s="6">
        <f t="shared" si="1"/>
        <v>13</v>
      </c>
      <c r="C21" s="6" t="s">
        <v>165</v>
      </c>
      <c r="D21" s="55" t="s">
        <v>166</v>
      </c>
      <c r="E21" s="55"/>
      <c r="F21" s="55"/>
      <c r="G21" s="55"/>
      <c r="H21" s="55"/>
      <c r="I21" s="55"/>
      <c r="J21" s="25">
        <v>97</v>
      </c>
      <c r="K21" s="4">
        <v>0</v>
      </c>
      <c r="L21" s="4">
        <v>100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39.4</v>
      </c>
    </row>
    <row r="22" spans="2:17" x14ac:dyDescent="0.35">
      <c r="B22" s="6">
        <f t="shared" si="1"/>
        <v>14</v>
      </c>
      <c r="C22" s="6" t="s">
        <v>167</v>
      </c>
      <c r="D22" s="55" t="s">
        <v>168</v>
      </c>
      <c r="E22" s="55"/>
      <c r="F22" s="55"/>
      <c r="G22" s="55"/>
      <c r="H22" s="55"/>
      <c r="I22" s="55"/>
      <c r="J22" s="25">
        <v>0</v>
      </c>
      <c r="K22" s="4">
        <v>89</v>
      </c>
      <c r="L22" s="4">
        <v>100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37.799999999999997</v>
      </c>
    </row>
    <row r="23" spans="2:17" x14ac:dyDescent="0.35">
      <c r="B23" s="6">
        <f t="shared" si="1"/>
        <v>15</v>
      </c>
      <c r="C23" s="6" t="s">
        <v>169</v>
      </c>
      <c r="D23" s="55" t="s">
        <v>170</v>
      </c>
      <c r="E23" s="55"/>
      <c r="F23" s="55"/>
      <c r="G23" s="55"/>
      <c r="H23" s="55"/>
      <c r="I23" s="55"/>
      <c r="J23" s="25">
        <v>97</v>
      </c>
      <c r="K23" s="4">
        <v>97</v>
      </c>
      <c r="L23" s="4">
        <v>92</v>
      </c>
      <c r="M23" s="4">
        <v>0</v>
      </c>
      <c r="N23" s="48">
        <v>0</v>
      </c>
      <c r="O23" s="4">
        <v>0</v>
      </c>
      <c r="P23" s="4">
        <v>0</v>
      </c>
      <c r="Q23" s="10">
        <f t="shared" si="0"/>
        <v>57.2</v>
      </c>
    </row>
    <row r="24" spans="2:17" x14ac:dyDescent="0.35">
      <c r="B24" s="6">
        <f t="shared" si="1"/>
        <v>16</v>
      </c>
      <c r="C24" s="6" t="s">
        <v>171</v>
      </c>
      <c r="D24" s="55" t="s">
        <v>172</v>
      </c>
      <c r="E24" s="55"/>
      <c r="F24" s="55"/>
      <c r="G24" s="55"/>
      <c r="H24" s="55"/>
      <c r="I24" s="55"/>
      <c r="J24" s="25">
        <v>84</v>
      </c>
      <c r="K24" s="4">
        <v>0</v>
      </c>
      <c r="L24" s="46">
        <v>96</v>
      </c>
      <c r="M24" s="48">
        <v>0</v>
      </c>
      <c r="N24" s="48">
        <v>0</v>
      </c>
      <c r="O24" s="48">
        <v>0</v>
      </c>
      <c r="P24" s="48">
        <v>0</v>
      </c>
      <c r="Q24" s="10">
        <f t="shared" ref="Q24:Q48" si="2">SUM(J24:P24)/7</f>
        <v>25.714285714285715</v>
      </c>
    </row>
    <row r="25" spans="2:17" x14ac:dyDescent="0.35">
      <c r="B25" s="6">
        <f t="shared" si="1"/>
        <v>17</v>
      </c>
      <c r="C25" s="6" t="s">
        <v>173</v>
      </c>
      <c r="D25" s="55" t="s">
        <v>174</v>
      </c>
      <c r="E25" s="55"/>
      <c r="F25" s="55"/>
      <c r="G25" s="55"/>
      <c r="H25" s="55"/>
      <c r="I25" s="55"/>
      <c r="J25" s="25">
        <v>97</v>
      </c>
      <c r="K25" s="4">
        <v>100</v>
      </c>
      <c r="L25" s="46">
        <v>96</v>
      </c>
      <c r="M25" s="48">
        <v>0</v>
      </c>
      <c r="N25" s="48">
        <v>0</v>
      </c>
      <c r="O25" s="48">
        <v>0</v>
      </c>
      <c r="P25" s="48">
        <v>0</v>
      </c>
      <c r="Q25" s="10">
        <f t="shared" si="2"/>
        <v>41.857142857142854</v>
      </c>
    </row>
    <row r="26" spans="2:17" x14ac:dyDescent="0.35">
      <c r="B26" s="6">
        <f t="shared" si="1"/>
        <v>18</v>
      </c>
      <c r="C26" s="6" t="s">
        <v>175</v>
      </c>
      <c r="D26" s="55" t="s">
        <v>176</v>
      </c>
      <c r="E26" s="55"/>
      <c r="F26" s="55"/>
      <c r="G26" s="55"/>
      <c r="H26" s="55"/>
      <c r="I26" s="55"/>
      <c r="J26" s="25">
        <v>0</v>
      </c>
      <c r="K26" s="4">
        <v>92</v>
      </c>
      <c r="L26" s="46">
        <v>92</v>
      </c>
      <c r="M26" s="48">
        <v>0</v>
      </c>
      <c r="N26" s="48">
        <v>0</v>
      </c>
      <c r="O26" s="48">
        <v>0</v>
      </c>
      <c r="P26" s="48">
        <v>0</v>
      </c>
      <c r="Q26" s="10">
        <f>SUM(J26:P26)/7</f>
        <v>26.285714285714285</v>
      </c>
    </row>
    <row r="27" spans="2:17" x14ac:dyDescent="0.35">
      <c r="B27" s="6">
        <f t="shared" si="1"/>
        <v>19</v>
      </c>
      <c r="C27" s="6" t="s">
        <v>177</v>
      </c>
      <c r="D27" s="55" t="s">
        <v>178</v>
      </c>
      <c r="E27" s="55"/>
      <c r="F27" s="55"/>
      <c r="G27" s="55"/>
      <c r="H27" s="55"/>
      <c r="I27" s="55"/>
      <c r="J27" s="25">
        <v>90</v>
      </c>
      <c r="K27" s="27">
        <v>100</v>
      </c>
      <c r="L27" s="46">
        <v>100</v>
      </c>
      <c r="M27" s="48">
        <v>0</v>
      </c>
      <c r="N27" s="48">
        <v>0</v>
      </c>
      <c r="O27" s="48">
        <v>0</v>
      </c>
      <c r="P27" s="48">
        <v>0</v>
      </c>
      <c r="Q27" s="10">
        <f t="shared" si="2"/>
        <v>41.428571428571431</v>
      </c>
    </row>
    <row r="28" spans="2:17" x14ac:dyDescent="0.35">
      <c r="B28" s="6">
        <f t="shared" si="1"/>
        <v>20</v>
      </c>
      <c r="C28" s="6" t="s">
        <v>179</v>
      </c>
      <c r="D28" s="55" t="s">
        <v>180</v>
      </c>
      <c r="E28" s="55"/>
      <c r="F28" s="55"/>
      <c r="G28" s="55"/>
      <c r="H28" s="55"/>
      <c r="I28" s="55"/>
      <c r="J28" s="25">
        <v>100</v>
      </c>
      <c r="K28" s="27">
        <v>100</v>
      </c>
      <c r="L28" s="46">
        <v>100</v>
      </c>
      <c r="M28" s="48">
        <v>0</v>
      </c>
      <c r="N28" s="48">
        <v>0</v>
      </c>
      <c r="O28" s="48">
        <v>0</v>
      </c>
      <c r="P28" s="48">
        <v>0</v>
      </c>
      <c r="Q28" s="10">
        <f t="shared" si="2"/>
        <v>42.857142857142854</v>
      </c>
    </row>
    <row r="29" spans="2:17" x14ac:dyDescent="0.35">
      <c r="B29" s="6">
        <f t="shared" si="1"/>
        <v>21</v>
      </c>
      <c r="C29" s="6" t="s">
        <v>181</v>
      </c>
      <c r="D29" s="55" t="s">
        <v>182</v>
      </c>
      <c r="E29" s="55"/>
      <c r="F29" s="55"/>
      <c r="G29" s="55"/>
      <c r="H29" s="55"/>
      <c r="I29" s="55"/>
      <c r="J29" s="25">
        <v>0</v>
      </c>
      <c r="K29" s="27">
        <v>98</v>
      </c>
      <c r="L29" s="46">
        <v>0</v>
      </c>
      <c r="M29" s="48">
        <v>0</v>
      </c>
      <c r="N29" s="48">
        <v>0</v>
      </c>
      <c r="O29" s="48">
        <v>0</v>
      </c>
      <c r="P29" s="48">
        <v>0</v>
      </c>
      <c r="Q29" s="10">
        <f t="shared" si="2"/>
        <v>14</v>
      </c>
    </row>
    <row r="30" spans="2:17" x14ac:dyDescent="0.35">
      <c r="B30" s="6">
        <f t="shared" si="1"/>
        <v>22</v>
      </c>
      <c r="C30" s="6" t="s">
        <v>183</v>
      </c>
      <c r="D30" s="55" t="s">
        <v>184</v>
      </c>
      <c r="E30" s="55"/>
      <c r="F30" s="55"/>
      <c r="G30" s="55"/>
      <c r="H30" s="55"/>
      <c r="I30" s="55"/>
      <c r="J30" s="25">
        <v>97</v>
      </c>
      <c r="K30" s="27">
        <v>97</v>
      </c>
      <c r="L30" s="46">
        <v>96</v>
      </c>
      <c r="M30" s="48">
        <v>0</v>
      </c>
      <c r="N30" s="48">
        <v>0</v>
      </c>
      <c r="O30" s="48">
        <v>0</v>
      </c>
      <c r="P30" s="48">
        <v>0</v>
      </c>
      <c r="Q30" s="10">
        <f t="shared" si="2"/>
        <v>41.428571428571431</v>
      </c>
    </row>
    <row r="31" spans="2:17" x14ac:dyDescent="0.35">
      <c r="B31" s="6">
        <f t="shared" si="1"/>
        <v>23</v>
      </c>
      <c r="C31" s="6" t="s">
        <v>185</v>
      </c>
      <c r="D31" s="55" t="s">
        <v>186</v>
      </c>
      <c r="E31" s="55"/>
      <c r="F31" s="55"/>
      <c r="G31" s="55"/>
      <c r="H31" s="55"/>
      <c r="I31" s="55"/>
      <c r="J31" s="25">
        <v>87</v>
      </c>
      <c r="K31" s="27">
        <v>0</v>
      </c>
      <c r="L31" s="46">
        <v>100</v>
      </c>
      <c r="M31" s="48">
        <v>0</v>
      </c>
      <c r="N31" s="48">
        <v>0</v>
      </c>
      <c r="O31" s="48">
        <v>0</v>
      </c>
      <c r="P31" s="48">
        <v>0</v>
      </c>
      <c r="Q31" s="10">
        <f t="shared" si="2"/>
        <v>26.714285714285715</v>
      </c>
    </row>
    <row r="32" spans="2:17" x14ac:dyDescent="0.35">
      <c r="B32" s="6">
        <f t="shared" si="1"/>
        <v>24</v>
      </c>
      <c r="C32" s="6" t="s">
        <v>187</v>
      </c>
      <c r="D32" s="55" t="s">
        <v>188</v>
      </c>
      <c r="E32" s="55"/>
      <c r="F32" s="55"/>
      <c r="G32" s="55"/>
      <c r="H32" s="55"/>
      <c r="I32" s="55"/>
      <c r="J32" s="24">
        <v>94</v>
      </c>
      <c r="K32" s="27">
        <v>97</v>
      </c>
      <c r="L32" s="46">
        <v>96</v>
      </c>
      <c r="M32" s="48">
        <v>0</v>
      </c>
      <c r="N32" s="48">
        <v>0</v>
      </c>
      <c r="O32" s="48">
        <v>0</v>
      </c>
      <c r="P32" s="48">
        <v>0</v>
      </c>
      <c r="Q32" s="10">
        <f t="shared" si="2"/>
        <v>41</v>
      </c>
    </row>
    <row r="33" spans="2:17" x14ac:dyDescent="0.35">
      <c r="B33" s="6">
        <f t="shared" si="1"/>
        <v>25</v>
      </c>
      <c r="C33" s="6" t="s">
        <v>189</v>
      </c>
      <c r="D33" s="55" t="s">
        <v>190</v>
      </c>
      <c r="E33" s="55"/>
      <c r="F33" s="55"/>
      <c r="G33" s="55"/>
      <c r="H33" s="55"/>
      <c r="I33" s="55"/>
      <c r="J33" s="25">
        <v>90</v>
      </c>
      <c r="K33" s="27">
        <v>89</v>
      </c>
      <c r="L33" s="46">
        <v>100</v>
      </c>
      <c r="M33" s="48">
        <v>0</v>
      </c>
      <c r="N33" s="48">
        <v>0</v>
      </c>
      <c r="O33" s="48">
        <v>0</v>
      </c>
      <c r="P33" s="48">
        <v>0</v>
      </c>
      <c r="Q33" s="10">
        <f t="shared" si="2"/>
        <v>39.857142857142854</v>
      </c>
    </row>
    <row r="34" spans="2:17" x14ac:dyDescent="0.35">
      <c r="B34" s="6">
        <f t="shared" si="1"/>
        <v>26</v>
      </c>
      <c r="C34" s="6" t="s">
        <v>191</v>
      </c>
      <c r="D34" s="55" t="s">
        <v>192</v>
      </c>
      <c r="E34" s="55"/>
      <c r="F34" s="55"/>
      <c r="G34" s="55"/>
      <c r="H34" s="55"/>
      <c r="I34" s="55"/>
      <c r="J34" s="25">
        <v>78</v>
      </c>
      <c r="K34" s="27">
        <v>84</v>
      </c>
      <c r="L34" s="46">
        <v>100</v>
      </c>
      <c r="M34" s="48">
        <v>0</v>
      </c>
      <c r="N34" s="48">
        <v>0</v>
      </c>
      <c r="O34" s="48">
        <v>0</v>
      </c>
      <c r="P34" s="48">
        <v>0</v>
      </c>
      <c r="Q34" s="10">
        <f t="shared" si="2"/>
        <v>37.428571428571431</v>
      </c>
    </row>
    <row r="35" spans="2:17" x14ac:dyDescent="0.35">
      <c r="B35" s="6">
        <f t="shared" si="1"/>
        <v>27</v>
      </c>
      <c r="C35" s="6" t="s">
        <v>193</v>
      </c>
      <c r="D35" s="55" t="s">
        <v>194</v>
      </c>
      <c r="E35" s="55"/>
      <c r="F35" s="55"/>
      <c r="G35" s="55"/>
      <c r="H35" s="55"/>
      <c r="I35" s="55"/>
      <c r="J35" s="25">
        <v>100</v>
      </c>
      <c r="K35" s="27">
        <v>100</v>
      </c>
      <c r="L35" s="46">
        <v>96</v>
      </c>
      <c r="M35" s="48">
        <v>0</v>
      </c>
      <c r="N35" s="4">
        <v>0</v>
      </c>
      <c r="O35" s="48">
        <v>0</v>
      </c>
      <c r="P35" s="48">
        <v>0</v>
      </c>
      <c r="Q35" s="10">
        <f t="shared" si="2"/>
        <v>42.285714285714285</v>
      </c>
    </row>
    <row r="36" spans="2:17" x14ac:dyDescent="0.35">
      <c r="B36" s="6">
        <f t="shared" si="1"/>
        <v>28</v>
      </c>
      <c r="C36" s="6"/>
      <c r="D36" s="55"/>
      <c r="E36" s="55"/>
      <c r="F36" s="55"/>
      <c r="G36" s="55"/>
      <c r="H36" s="55"/>
      <c r="I36" s="55"/>
      <c r="J36" s="25"/>
      <c r="K36" s="27"/>
      <c r="L36" s="27"/>
      <c r="M36" s="27"/>
      <c r="N36" s="27"/>
      <c r="O36" s="27"/>
      <c r="P36" s="27"/>
      <c r="Q36" s="10">
        <f t="shared" si="2"/>
        <v>0</v>
      </c>
    </row>
    <row r="37" spans="2:17" x14ac:dyDescent="0.35">
      <c r="B37" s="6">
        <f t="shared" si="1"/>
        <v>29</v>
      </c>
      <c r="C37" s="6"/>
      <c r="D37" s="55"/>
      <c r="E37" s="55"/>
      <c r="F37" s="55"/>
      <c r="G37" s="55"/>
      <c r="H37" s="55"/>
      <c r="I37" s="55"/>
      <c r="J37" s="25"/>
      <c r="K37" s="27"/>
      <c r="L37" s="27"/>
      <c r="M37" s="27"/>
      <c r="N37" s="27"/>
      <c r="O37" s="27"/>
      <c r="P37" s="27"/>
      <c r="Q37" s="10">
        <f t="shared" si="2"/>
        <v>0</v>
      </c>
    </row>
    <row r="38" spans="2:17" x14ac:dyDescent="0.35">
      <c r="B38" s="6">
        <f t="shared" si="1"/>
        <v>30</v>
      </c>
      <c r="C38" s="6"/>
      <c r="D38" s="55"/>
      <c r="E38" s="55"/>
      <c r="F38" s="55"/>
      <c r="G38" s="55"/>
      <c r="H38" s="55"/>
      <c r="I38" s="55"/>
      <c r="J38" s="25"/>
      <c r="K38" s="27"/>
      <c r="L38" s="27"/>
      <c r="M38" s="27"/>
      <c r="N38" s="27"/>
      <c r="O38" s="27"/>
      <c r="P38" s="27"/>
      <c r="Q38" s="10">
        <f t="shared" si="2"/>
        <v>0</v>
      </c>
    </row>
    <row r="39" spans="2:17" x14ac:dyDescent="0.35">
      <c r="B39" s="6">
        <f t="shared" si="1"/>
        <v>31</v>
      </c>
      <c r="C39" s="6"/>
      <c r="D39" s="55"/>
      <c r="E39" s="55"/>
      <c r="F39" s="55"/>
      <c r="G39" s="55"/>
      <c r="H39" s="55"/>
      <c r="I39" s="55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35">
      <c r="B40" s="6">
        <f t="shared" si="1"/>
        <v>32</v>
      </c>
      <c r="C40" s="6"/>
      <c r="D40" s="55"/>
      <c r="E40" s="55"/>
      <c r="F40" s="55"/>
      <c r="G40" s="55"/>
      <c r="H40" s="55"/>
      <c r="I40" s="55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6"/>
      <c r="D41" s="55"/>
      <c r="E41" s="55"/>
      <c r="F41" s="55"/>
      <c r="G41" s="55"/>
      <c r="H41" s="55"/>
      <c r="I41" s="55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6"/>
      <c r="D42" s="55"/>
      <c r="E42" s="55"/>
      <c r="F42" s="55"/>
      <c r="G42" s="55"/>
      <c r="H42" s="55"/>
      <c r="I42" s="55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35">
      <c r="B43" s="6">
        <f t="shared" si="1"/>
        <v>35</v>
      </c>
      <c r="C43" s="6"/>
      <c r="D43" s="69"/>
      <c r="E43" s="69"/>
      <c r="F43" s="69"/>
      <c r="G43" s="69"/>
      <c r="H43" s="69"/>
      <c r="I43" s="69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35">
      <c r="B44" s="6">
        <f t="shared" si="1"/>
        <v>36</v>
      </c>
      <c r="C44" s="6"/>
      <c r="D44" s="69"/>
      <c r="E44" s="69"/>
      <c r="F44" s="69"/>
      <c r="G44" s="69"/>
      <c r="H44" s="69"/>
      <c r="I44" s="69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35">
      <c r="B45" s="6">
        <f t="shared" si="1"/>
        <v>37</v>
      </c>
      <c r="C45" s="7"/>
      <c r="D45" s="69"/>
      <c r="E45" s="69"/>
      <c r="F45" s="69"/>
      <c r="G45" s="69"/>
      <c r="H45" s="69"/>
      <c r="I45" s="69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35">
      <c r="B46" s="6">
        <f t="shared" si="1"/>
        <v>38</v>
      </c>
      <c r="C46" s="7"/>
      <c r="D46" s="69"/>
      <c r="E46" s="69"/>
      <c r="F46" s="69"/>
      <c r="G46" s="69"/>
      <c r="H46" s="69"/>
      <c r="I46" s="69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35">
      <c r="B47" s="6">
        <f t="shared" si="1"/>
        <v>39</v>
      </c>
      <c r="C47" s="7"/>
      <c r="D47" s="69"/>
      <c r="E47" s="69"/>
      <c r="F47" s="69"/>
      <c r="G47" s="69"/>
      <c r="H47" s="69"/>
      <c r="I47" s="69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35">
      <c r="B48" s="6">
        <f t="shared" si="1"/>
        <v>40</v>
      </c>
      <c r="C48" s="7"/>
      <c r="D48" s="69"/>
      <c r="E48" s="69"/>
      <c r="F48" s="69"/>
      <c r="G48" s="69"/>
      <c r="H48" s="69"/>
      <c r="I48" s="69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35">
      <c r="B49" s="6">
        <f t="shared" si="1"/>
        <v>41</v>
      </c>
      <c r="C49" s="7"/>
      <c r="D49" s="69"/>
      <c r="E49" s="69"/>
      <c r="F49" s="69"/>
      <c r="G49" s="69"/>
      <c r="H49" s="69"/>
      <c r="I49" s="69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35">
      <c r="B50" s="6">
        <f t="shared" si="1"/>
        <v>42</v>
      </c>
      <c r="C50" s="7"/>
      <c r="D50" s="69"/>
      <c r="E50" s="69"/>
      <c r="F50" s="69"/>
      <c r="G50" s="69"/>
      <c r="H50" s="69"/>
      <c r="I50" s="69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35">
      <c r="B51" s="6">
        <f t="shared" si="1"/>
        <v>43</v>
      </c>
      <c r="C51" s="7"/>
      <c r="D51" s="69"/>
      <c r="E51" s="69"/>
      <c r="F51" s="69"/>
      <c r="G51" s="69"/>
      <c r="H51" s="69"/>
      <c r="I51" s="69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35">
      <c r="B52" s="6">
        <f t="shared" si="1"/>
        <v>44</v>
      </c>
      <c r="C52" s="7"/>
      <c r="D52" s="69"/>
      <c r="E52" s="69"/>
      <c r="F52" s="69"/>
      <c r="G52" s="69"/>
      <c r="H52" s="69"/>
      <c r="I52" s="69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35">
      <c r="B53" s="6">
        <f t="shared" si="1"/>
        <v>45</v>
      </c>
      <c r="C53" s="3"/>
      <c r="D53" s="70"/>
      <c r="E53" s="71"/>
      <c r="F53" s="71"/>
      <c r="G53" s="71"/>
      <c r="H53" s="71"/>
      <c r="I53" s="72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35">
      <c r="C54" s="52"/>
      <c r="D54" s="52"/>
      <c r="E54" s="1"/>
      <c r="H54" s="59" t="s">
        <v>19</v>
      </c>
      <c r="I54" s="59"/>
      <c r="J54" s="11">
        <f>COUNTIF(J9:J53,"&gt;=70")</f>
        <v>22</v>
      </c>
      <c r="K54" s="11">
        <f t="shared" ref="K54:P54" si="4">COUNTIF(K9:K53,"&gt;=70")</f>
        <v>20</v>
      </c>
      <c r="L54" s="11">
        <f t="shared" si="4"/>
        <v>24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35">
      <c r="C55" s="52"/>
      <c r="D55" s="52"/>
      <c r="E55" s="8"/>
      <c r="H55" s="61" t="s">
        <v>20</v>
      </c>
      <c r="I55" s="61"/>
      <c r="J55" s="12">
        <f>COUNTIF(J10:J53,"&lt;70")</f>
        <v>5</v>
      </c>
      <c r="K55" s="12">
        <f t="shared" ref="K55:Q55" si="6">COUNTIF(K9:K53,"&lt;70")</f>
        <v>7</v>
      </c>
      <c r="L55" s="12">
        <f t="shared" si="6"/>
        <v>3</v>
      </c>
      <c r="M55" s="12">
        <f t="shared" si="6"/>
        <v>27</v>
      </c>
      <c r="N55" s="12">
        <f t="shared" si="6"/>
        <v>27</v>
      </c>
      <c r="O55" s="12">
        <f t="shared" si="6"/>
        <v>27</v>
      </c>
      <c r="P55" s="12">
        <f t="shared" si="6"/>
        <v>27</v>
      </c>
      <c r="Q55" s="12">
        <f t="shared" si="6"/>
        <v>45</v>
      </c>
    </row>
    <row r="56" spans="2:17" x14ac:dyDescent="0.35">
      <c r="C56" s="52"/>
      <c r="D56" s="52"/>
      <c r="E56" s="52"/>
      <c r="H56" s="61" t="s">
        <v>21</v>
      </c>
      <c r="I56" s="61"/>
      <c r="J56" s="12">
        <f>COUNT(J9:J53)</f>
        <v>27</v>
      </c>
      <c r="K56" s="12">
        <f t="shared" ref="K56:Q56" si="7">COUNT(K9:K53)</f>
        <v>27</v>
      </c>
      <c r="L56" s="12">
        <f t="shared" si="7"/>
        <v>27</v>
      </c>
      <c r="M56" s="12">
        <f t="shared" si="7"/>
        <v>27</v>
      </c>
      <c r="N56" s="12">
        <f t="shared" si="7"/>
        <v>27</v>
      </c>
      <c r="O56" s="12">
        <f t="shared" si="7"/>
        <v>27</v>
      </c>
      <c r="P56" s="12">
        <f t="shared" si="7"/>
        <v>27</v>
      </c>
      <c r="Q56" s="12">
        <f t="shared" si="7"/>
        <v>45</v>
      </c>
    </row>
    <row r="57" spans="2:17" x14ac:dyDescent="0.35">
      <c r="C57" s="52"/>
      <c r="D57" s="52"/>
      <c r="E57" s="1"/>
      <c r="H57" s="53" t="s">
        <v>16</v>
      </c>
      <c r="I57" s="53"/>
      <c r="J57" s="13">
        <f>J54/J56</f>
        <v>0.81481481481481477</v>
      </c>
      <c r="K57" s="14">
        <f t="shared" ref="K57:Q57" si="8">K54/K56</f>
        <v>0.7407407407407407</v>
      </c>
      <c r="L57" s="14">
        <f t="shared" si="8"/>
        <v>0.88888888888888884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0</v>
      </c>
    </row>
    <row r="58" spans="2:17" x14ac:dyDescent="0.35">
      <c r="C58" s="52"/>
      <c r="D58" s="52"/>
      <c r="E58" s="1"/>
      <c r="H58" s="53" t="s">
        <v>17</v>
      </c>
      <c r="I58" s="53"/>
      <c r="J58" s="13">
        <f>J55/J56</f>
        <v>0.18518518518518517</v>
      </c>
      <c r="K58" s="13">
        <f t="shared" ref="K58:Q58" si="9">K55/K56</f>
        <v>0.25925925925925924</v>
      </c>
      <c r="L58" s="14">
        <f t="shared" si="9"/>
        <v>0.1111111111111111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1</v>
      </c>
    </row>
    <row r="59" spans="2:17" x14ac:dyDescent="0.35">
      <c r="C59" s="52"/>
      <c r="D59" s="52"/>
      <c r="E59" s="8"/>
    </row>
    <row r="60" spans="2:17" x14ac:dyDescent="0.35">
      <c r="C60" s="1"/>
      <c r="D60" s="1"/>
      <c r="E60" s="8"/>
    </row>
    <row r="61" spans="2:17" x14ac:dyDescent="0.35">
      <c r="J61" s="54"/>
      <c r="K61" s="54"/>
      <c r="L61" s="54"/>
      <c r="M61" s="54"/>
      <c r="N61" s="54"/>
      <c r="O61" s="54"/>
      <c r="P61" s="54"/>
    </row>
    <row r="62" spans="2:17" x14ac:dyDescent="0.35">
      <c r="J62" s="60" t="s">
        <v>18</v>
      </c>
      <c r="K62" s="60"/>
      <c r="L62" s="60"/>
      <c r="M62" s="60"/>
      <c r="N62" s="60"/>
      <c r="O62" s="60"/>
      <c r="P62" s="60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abSelected="1" topLeftCell="A14" zoomScale="84" zoomScaleNormal="84" workbookViewId="0">
      <selection activeCell="U29" sqref="U29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62" t="s">
        <v>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2"/>
      <c r="R2" s="2"/>
    </row>
    <row r="3" spans="2:18" x14ac:dyDescent="0.35">
      <c r="C3" s="63" t="s">
        <v>8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"/>
      <c r="R3" s="1"/>
    </row>
    <row r="4" spans="2:18" x14ac:dyDescent="0.35">
      <c r="C4" t="s">
        <v>0</v>
      </c>
      <c r="D4" s="64" t="s">
        <v>199</v>
      </c>
      <c r="E4" s="64"/>
      <c r="F4" s="64"/>
      <c r="G4" s="64"/>
      <c r="I4" t="s">
        <v>1</v>
      </c>
      <c r="J4" s="65" t="s">
        <v>200</v>
      </c>
      <c r="K4" s="65"/>
      <c r="M4" t="s">
        <v>2</v>
      </c>
      <c r="N4" s="66">
        <v>45952</v>
      </c>
      <c r="O4" s="66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65" t="s">
        <v>249</v>
      </c>
      <c r="E6" s="65"/>
      <c r="F6" s="65"/>
      <c r="G6" s="65"/>
      <c r="I6" s="52" t="s">
        <v>22</v>
      </c>
      <c r="J6" s="52"/>
      <c r="K6" s="67" t="s">
        <v>24</v>
      </c>
      <c r="L6" s="67"/>
      <c r="M6" s="67"/>
      <c r="N6" s="67"/>
      <c r="O6" s="67"/>
      <c r="P6" s="67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68" t="s">
        <v>5</v>
      </c>
      <c r="E8" s="68"/>
      <c r="F8" s="68"/>
      <c r="G8" s="68"/>
      <c r="H8" s="68"/>
      <c r="I8" s="6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 t="s">
        <v>195</v>
      </c>
      <c r="D9" s="55" t="s">
        <v>196</v>
      </c>
      <c r="E9" s="55"/>
      <c r="F9" s="55"/>
      <c r="G9" s="55"/>
      <c r="H9" s="55"/>
      <c r="I9" s="55"/>
      <c r="J9" s="4">
        <v>100</v>
      </c>
      <c r="K9" s="4">
        <v>100</v>
      </c>
      <c r="L9" s="4">
        <v>100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60</v>
      </c>
    </row>
    <row r="10" spans="2:18" x14ac:dyDescent="0.35">
      <c r="B10" s="6">
        <f>B9+1</f>
        <v>2</v>
      </c>
      <c r="C10" s="6" t="s">
        <v>197</v>
      </c>
      <c r="D10" s="55" t="s">
        <v>198</v>
      </c>
      <c r="E10" s="55"/>
      <c r="F10" s="55"/>
      <c r="G10" s="55"/>
      <c r="H10" s="55"/>
      <c r="I10" s="55"/>
      <c r="J10" s="4">
        <v>100</v>
      </c>
      <c r="K10" s="44">
        <v>100</v>
      </c>
      <c r="L10" s="47">
        <v>100</v>
      </c>
      <c r="M10" s="47">
        <v>0</v>
      </c>
      <c r="N10" s="4">
        <v>0</v>
      </c>
      <c r="O10" s="4">
        <v>0</v>
      </c>
      <c r="P10" s="4">
        <v>0</v>
      </c>
      <c r="Q10" s="10">
        <f t="shared" ref="Q10:Q36" si="0">SUM(J10:N10)/5</f>
        <v>60</v>
      </c>
    </row>
    <row r="11" spans="2:18" x14ac:dyDescent="0.35">
      <c r="B11" s="6">
        <f t="shared" ref="B11:B53" si="1">B10+1</f>
        <v>3</v>
      </c>
      <c r="C11" s="6" t="s">
        <v>201</v>
      </c>
      <c r="D11" s="55" t="s">
        <v>202</v>
      </c>
      <c r="E11" s="55"/>
      <c r="F11" s="55"/>
      <c r="G11" s="55"/>
      <c r="H11" s="55"/>
      <c r="I11" s="55"/>
      <c r="J11" s="4">
        <v>0</v>
      </c>
      <c r="K11" s="44">
        <v>100</v>
      </c>
      <c r="L11" s="47">
        <v>100</v>
      </c>
      <c r="M11" s="47">
        <v>0</v>
      </c>
      <c r="N11" s="4">
        <v>0</v>
      </c>
      <c r="O11" s="4">
        <v>0</v>
      </c>
      <c r="P11" s="4">
        <v>0</v>
      </c>
      <c r="Q11" s="10">
        <f t="shared" si="0"/>
        <v>40</v>
      </c>
    </row>
    <row r="12" spans="2:18" x14ac:dyDescent="0.35">
      <c r="B12" s="6">
        <f t="shared" si="1"/>
        <v>4</v>
      </c>
      <c r="C12" s="6" t="s">
        <v>203</v>
      </c>
      <c r="D12" s="55" t="s">
        <v>204</v>
      </c>
      <c r="E12" s="55"/>
      <c r="F12" s="55"/>
      <c r="G12" s="55"/>
      <c r="H12" s="55"/>
      <c r="I12" s="55"/>
      <c r="J12" s="4">
        <v>88</v>
      </c>
      <c r="K12" s="44">
        <v>100</v>
      </c>
      <c r="L12" s="47">
        <v>100</v>
      </c>
      <c r="M12" s="47">
        <v>0</v>
      </c>
      <c r="N12" s="4">
        <v>0</v>
      </c>
      <c r="O12" s="4">
        <v>0</v>
      </c>
      <c r="P12" s="4">
        <v>0</v>
      </c>
      <c r="Q12" s="10">
        <f t="shared" si="0"/>
        <v>57.6</v>
      </c>
    </row>
    <row r="13" spans="2:18" x14ac:dyDescent="0.35">
      <c r="B13" s="6">
        <f t="shared" si="1"/>
        <v>5</v>
      </c>
      <c r="C13" s="6" t="s">
        <v>205</v>
      </c>
      <c r="D13" s="55" t="s">
        <v>206</v>
      </c>
      <c r="E13" s="55"/>
      <c r="F13" s="55"/>
      <c r="G13" s="55"/>
      <c r="H13" s="55"/>
      <c r="I13" s="55"/>
      <c r="J13" s="4">
        <v>100</v>
      </c>
      <c r="K13" s="44">
        <v>100</v>
      </c>
      <c r="L13" s="47">
        <v>100</v>
      </c>
      <c r="M13" s="47">
        <v>0</v>
      </c>
      <c r="N13" s="4">
        <v>0</v>
      </c>
      <c r="O13" s="4">
        <v>0</v>
      </c>
      <c r="P13" s="4">
        <v>0</v>
      </c>
      <c r="Q13" s="10">
        <f t="shared" si="0"/>
        <v>60</v>
      </c>
    </row>
    <row r="14" spans="2:18" x14ac:dyDescent="0.35">
      <c r="B14" s="6">
        <f t="shared" si="1"/>
        <v>6</v>
      </c>
      <c r="C14" s="6" t="s">
        <v>207</v>
      </c>
      <c r="D14" s="55" t="s">
        <v>208</v>
      </c>
      <c r="E14" s="55"/>
      <c r="F14" s="55"/>
      <c r="G14" s="55"/>
      <c r="H14" s="55"/>
      <c r="I14" s="55"/>
      <c r="J14" s="4">
        <v>98</v>
      </c>
      <c r="K14" s="44">
        <v>100</v>
      </c>
      <c r="L14" s="47">
        <v>100</v>
      </c>
      <c r="M14" s="47">
        <v>0</v>
      </c>
      <c r="N14" s="4">
        <v>0</v>
      </c>
      <c r="O14" s="4">
        <v>0</v>
      </c>
      <c r="P14" s="4">
        <v>0</v>
      </c>
      <c r="Q14" s="10">
        <f t="shared" si="0"/>
        <v>59.6</v>
      </c>
    </row>
    <row r="15" spans="2:18" x14ac:dyDescent="0.35">
      <c r="B15" s="6">
        <f t="shared" si="1"/>
        <v>7</v>
      </c>
      <c r="C15" s="6" t="s">
        <v>209</v>
      </c>
      <c r="D15" s="55" t="s">
        <v>210</v>
      </c>
      <c r="E15" s="55"/>
      <c r="F15" s="55"/>
      <c r="G15" s="55"/>
      <c r="H15" s="55"/>
      <c r="I15" s="55"/>
      <c r="J15" s="4">
        <v>100</v>
      </c>
      <c r="K15" s="44">
        <v>100</v>
      </c>
      <c r="L15" s="47">
        <v>100</v>
      </c>
      <c r="M15" s="47">
        <v>0</v>
      </c>
      <c r="N15" s="4">
        <v>0</v>
      </c>
      <c r="O15" s="4">
        <v>0</v>
      </c>
      <c r="P15" s="4">
        <v>0</v>
      </c>
      <c r="Q15" s="10">
        <f t="shared" si="0"/>
        <v>60</v>
      </c>
    </row>
    <row r="16" spans="2:18" x14ac:dyDescent="0.35">
      <c r="B16" s="6">
        <f t="shared" si="1"/>
        <v>8</v>
      </c>
      <c r="C16" s="6" t="s">
        <v>211</v>
      </c>
      <c r="D16" s="55" t="s">
        <v>212</v>
      </c>
      <c r="E16" s="55"/>
      <c r="F16" s="55"/>
      <c r="G16" s="55"/>
      <c r="H16" s="55"/>
      <c r="I16" s="55"/>
      <c r="J16" s="4">
        <v>100</v>
      </c>
      <c r="K16" s="44">
        <v>100</v>
      </c>
      <c r="L16" s="47">
        <v>100</v>
      </c>
      <c r="M16" s="47">
        <v>0</v>
      </c>
      <c r="N16" s="4">
        <v>0</v>
      </c>
      <c r="O16" s="4">
        <v>0</v>
      </c>
      <c r="P16" s="4">
        <v>0</v>
      </c>
      <c r="Q16" s="10">
        <f t="shared" si="0"/>
        <v>60</v>
      </c>
    </row>
    <row r="17" spans="2:17" x14ac:dyDescent="0.35">
      <c r="B17" s="6">
        <f t="shared" si="1"/>
        <v>9</v>
      </c>
      <c r="C17" s="6" t="s">
        <v>213</v>
      </c>
      <c r="D17" s="55" t="s">
        <v>214</v>
      </c>
      <c r="E17" s="55"/>
      <c r="F17" s="55"/>
      <c r="G17" s="55"/>
      <c r="H17" s="55"/>
      <c r="I17" s="55"/>
      <c r="J17" s="4">
        <v>0</v>
      </c>
      <c r="K17" s="44">
        <v>100</v>
      </c>
      <c r="L17" s="47">
        <v>100</v>
      </c>
      <c r="M17" s="47">
        <v>0</v>
      </c>
      <c r="N17" s="4">
        <v>0</v>
      </c>
      <c r="O17" s="4">
        <v>0</v>
      </c>
      <c r="P17" s="4">
        <v>0</v>
      </c>
      <c r="Q17" s="10">
        <f t="shared" si="0"/>
        <v>40</v>
      </c>
    </row>
    <row r="18" spans="2:17" x14ac:dyDescent="0.35">
      <c r="B18" s="6">
        <f t="shared" si="1"/>
        <v>10</v>
      </c>
      <c r="C18" s="6" t="s">
        <v>215</v>
      </c>
      <c r="D18" s="55" t="s">
        <v>216</v>
      </c>
      <c r="E18" s="55"/>
      <c r="F18" s="55"/>
      <c r="G18" s="55"/>
      <c r="H18" s="55"/>
      <c r="I18" s="55"/>
      <c r="J18" s="4">
        <v>100</v>
      </c>
      <c r="K18" s="44">
        <v>100</v>
      </c>
      <c r="L18" s="47">
        <v>100</v>
      </c>
      <c r="M18" s="47">
        <v>0</v>
      </c>
      <c r="N18" s="4">
        <v>0</v>
      </c>
      <c r="O18" s="4">
        <v>0</v>
      </c>
      <c r="P18" s="4">
        <v>0</v>
      </c>
      <c r="Q18" s="10">
        <f t="shared" si="0"/>
        <v>60</v>
      </c>
    </row>
    <row r="19" spans="2:17" x14ac:dyDescent="0.35">
      <c r="B19" s="6">
        <f t="shared" si="1"/>
        <v>11</v>
      </c>
      <c r="C19" s="6" t="s">
        <v>217</v>
      </c>
      <c r="D19" s="55" t="s">
        <v>218</v>
      </c>
      <c r="E19" s="55"/>
      <c r="F19" s="55"/>
      <c r="G19" s="55"/>
      <c r="H19" s="55"/>
      <c r="I19" s="55"/>
      <c r="J19" s="4">
        <v>0</v>
      </c>
      <c r="K19" s="44">
        <v>100</v>
      </c>
      <c r="L19" s="47">
        <v>100</v>
      </c>
      <c r="M19" s="47">
        <v>0</v>
      </c>
      <c r="N19" s="4">
        <v>0</v>
      </c>
      <c r="O19" s="4">
        <v>0</v>
      </c>
      <c r="P19" s="4">
        <v>0</v>
      </c>
      <c r="Q19" s="10">
        <f t="shared" si="0"/>
        <v>40</v>
      </c>
    </row>
    <row r="20" spans="2:17" x14ac:dyDescent="0.35">
      <c r="B20" s="6">
        <f t="shared" si="1"/>
        <v>12</v>
      </c>
      <c r="C20" s="16" t="s">
        <v>219</v>
      </c>
      <c r="D20" s="55" t="s">
        <v>220</v>
      </c>
      <c r="E20" s="55"/>
      <c r="F20" s="55"/>
      <c r="G20" s="55"/>
      <c r="H20" s="55"/>
      <c r="I20" s="55"/>
      <c r="J20" s="4">
        <v>98</v>
      </c>
      <c r="K20" s="44">
        <v>100</v>
      </c>
      <c r="L20" s="47">
        <v>100</v>
      </c>
      <c r="M20" s="47">
        <v>0</v>
      </c>
      <c r="N20" s="4">
        <v>0</v>
      </c>
      <c r="O20" s="4">
        <v>0</v>
      </c>
      <c r="P20" s="4">
        <v>0</v>
      </c>
      <c r="Q20" s="10">
        <f t="shared" si="0"/>
        <v>59.6</v>
      </c>
    </row>
    <row r="21" spans="2:17" x14ac:dyDescent="0.35">
      <c r="B21" s="6">
        <f t="shared" si="1"/>
        <v>13</v>
      </c>
      <c r="C21" s="6" t="s">
        <v>221</v>
      </c>
      <c r="D21" s="55" t="s">
        <v>222</v>
      </c>
      <c r="E21" s="55"/>
      <c r="F21" s="55"/>
      <c r="G21" s="55"/>
      <c r="H21" s="55"/>
      <c r="I21" s="55"/>
      <c r="J21" s="4">
        <v>100</v>
      </c>
      <c r="K21" s="44">
        <v>100</v>
      </c>
      <c r="L21" s="47">
        <v>100</v>
      </c>
      <c r="M21" s="47">
        <v>0</v>
      </c>
      <c r="N21" s="4">
        <v>0</v>
      </c>
      <c r="O21" s="4">
        <v>0</v>
      </c>
      <c r="P21" s="4">
        <v>0</v>
      </c>
      <c r="Q21" s="10">
        <f t="shared" si="0"/>
        <v>60</v>
      </c>
    </row>
    <row r="22" spans="2:17" x14ac:dyDescent="0.35">
      <c r="B22" s="6">
        <f t="shared" si="1"/>
        <v>14</v>
      </c>
      <c r="C22" s="6" t="s">
        <v>223</v>
      </c>
      <c r="D22" s="55" t="s">
        <v>224</v>
      </c>
      <c r="E22" s="55"/>
      <c r="F22" s="55"/>
      <c r="G22" s="55"/>
      <c r="H22" s="55"/>
      <c r="I22" s="55"/>
      <c r="J22" s="4">
        <v>98</v>
      </c>
      <c r="K22" s="44">
        <v>100</v>
      </c>
      <c r="L22" s="47">
        <v>100</v>
      </c>
      <c r="M22" s="47">
        <v>0</v>
      </c>
      <c r="N22" s="4">
        <v>0</v>
      </c>
      <c r="O22" s="4">
        <v>0</v>
      </c>
      <c r="P22" s="4">
        <v>0</v>
      </c>
      <c r="Q22" s="10">
        <f t="shared" si="0"/>
        <v>59.6</v>
      </c>
    </row>
    <row r="23" spans="2:17" x14ac:dyDescent="0.35">
      <c r="B23" s="6">
        <f t="shared" si="1"/>
        <v>15</v>
      </c>
      <c r="C23" s="6" t="s">
        <v>225</v>
      </c>
      <c r="D23" s="55" t="s">
        <v>226</v>
      </c>
      <c r="E23" s="55"/>
      <c r="F23" s="55"/>
      <c r="G23" s="55"/>
      <c r="H23" s="55"/>
      <c r="I23" s="55"/>
      <c r="J23" s="4">
        <v>100</v>
      </c>
      <c r="K23" s="44">
        <v>100</v>
      </c>
      <c r="L23" s="47">
        <v>100</v>
      </c>
      <c r="M23" s="47">
        <v>0</v>
      </c>
      <c r="N23" s="4">
        <v>0</v>
      </c>
      <c r="O23" s="4">
        <v>0</v>
      </c>
      <c r="P23" s="4">
        <v>0</v>
      </c>
      <c r="Q23" s="10">
        <f t="shared" si="0"/>
        <v>60</v>
      </c>
    </row>
    <row r="24" spans="2:17" x14ac:dyDescent="0.35">
      <c r="B24" s="6">
        <f t="shared" si="1"/>
        <v>16</v>
      </c>
      <c r="C24" s="6" t="s">
        <v>227</v>
      </c>
      <c r="D24" s="55" t="s">
        <v>228</v>
      </c>
      <c r="E24" s="55"/>
      <c r="F24" s="55"/>
      <c r="G24" s="55"/>
      <c r="H24" s="55"/>
      <c r="I24" s="55"/>
      <c r="J24" s="4">
        <v>83</v>
      </c>
      <c r="K24" s="44">
        <v>100</v>
      </c>
      <c r="L24" s="47">
        <v>100</v>
      </c>
      <c r="M24" s="47">
        <v>0</v>
      </c>
      <c r="N24" s="4">
        <v>0</v>
      </c>
      <c r="O24" s="4">
        <v>0</v>
      </c>
      <c r="P24" s="4">
        <v>0</v>
      </c>
      <c r="Q24" s="10">
        <f t="shared" si="0"/>
        <v>56.6</v>
      </c>
    </row>
    <row r="25" spans="2:17" x14ac:dyDescent="0.35">
      <c r="B25" s="6">
        <f t="shared" si="1"/>
        <v>17</v>
      </c>
      <c r="C25" s="6" t="s">
        <v>229</v>
      </c>
      <c r="D25" s="55" t="s">
        <v>230</v>
      </c>
      <c r="E25" s="55"/>
      <c r="F25" s="55"/>
      <c r="G25" s="55"/>
      <c r="H25" s="55"/>
      <c r="I25" s="55"/>
      <c r="J25" s="4">
        <v>98</v>
      </c>
      <c r="K25" s="44">
        <v>100</v>
      </c>
      <c r="L25" s="47">
        <v>100</v>
      </c>
      <c r="M25" s="47">
        <v>0</v>
      </c>
      <c r="N25" s="4">
        <v>0</v>
      </c>
      <c r="O25" s="4">
        <v>0</v>
      </c>
      <c r="P25" s="4">
        <v>0</v>
      </c>
      <c r="Q25" s="10">
        <f t="shared" si="0"/>
        <v>59.6</v>
      </c>
    </row>
    <row r="26" spans="2:17" x14ac:dyDescent="0.35">
      <c r="B26" s="6">
        <f t="shared" si="1"/>
        <v>18</v>
      </c>
      <c r="C26" s="6" t="s">
        <v>231</v>
      </c>
      <c r="D26" s="55" t="s">
        <v>232</v>
      </c>
      <c r="E26" s="55"/>
      <c r="F26" s="55"/>
      <c r="G26" s="55"/>
      <c r="H26" s="55"/>
      <c r="I26" s="55"/>
      <c r="J26" s="4">
        <v>98</v>
      </c>
      <c r="K26" s="44">
        <v>100</v>
      </c>
      <c r="L26" s="47">
        <v>100</v>
      </c>
      <c r="M26" s="47">
        <v>0</v>
      </c>
      <c r="N26" s="4">
        <v>0</v>
      </c>
      <c r="O26" s="4">
        <v>0</v>
      </c>
      <c r="P26" s="4">
        <v>0</v>
      </c>
      <c r="Q26" s="10">
        <f t="shared" si="0"/>
        <v>59.6</v>
      </c>
    </row>
    <row r="27" spans="2:17" x14ac:dyDescent="0.35">
      <c r="B27" s="6">
        <f t="shared" si="1"/>
        <v>19</v>
      </c>
      <c r="C27" s="6" t="s">
        <v>233</v>
      </c>
      <c r="D27" s="55" t="s">
        <v>234</v>
      </c>
      <c r="E27" s="55"/>
      <c r="F27" s="55"/>
      <c r="G27" s="55"/>
      <c r="H27" s="55"/>
      <c r="I27" s="55"/>
      <c r="J27" s="4">
        <v>98</v>
      </c>
      <c r="K27" s="44">
        <v>100</v>
      </c>
      <c r="L27" s="47">
        <v>100</v>
      </c>
      <c r="M27" s="47">
        <v>0</v>
      </c>
      <c r="N27" s="28">
        <v>0</v>
      </c>
      <c r="O27" s="28">
        <v>0</v>
      </c>
      <c r="P27" s="28">
        <v>0</v>
      </c>
      <c r="Q27" s="10">
        <f t="shared" si="0"/>
        <v>59.6</v>
      </c>
    </row>
    <row r="28" spans="2:17" x14ac:dyDescent="0.35">
      <c r="B28" s="6">
        <f t="shared" si="1"/>
        <v>20</v>
      </c>
      <c r="C28" s="6" t="s">
        <v>235</v>
      </c>
      <c r="D28" s="55" t="s">
        <v>236</v>
      </c>
      <c r="E28" s="55"/>
      <c r="F28" s="55"/>
      <c r="G28" s="55"/>
      <c r="H28" s="55"/>
      <c r="I28" s="55"/>
      <c r="J28" s="4">
        <v>98</v>
      </c>
      <c r="K28" s="44">
        <v>100</v>
      </c>
      <c r="L28" s="47">
        <v>100</v>
      </c>
      <c r="M28" s="47">
        <v>0</v>
      </c>
      <c r="N28" s="28">
        <v>0</v>
      </c>
      <c r="O28" s="28">
        <v>0</v>
      </c>
      <c r="P28" s="28">
        <v>0</v>
      </c>
      <c r="Q28" s="10">
        <f t="shared" si="0"/>
        <v>59.6</v>
      </c>
    </row>
    <row r="29" spans="2:17" x14ac:dyDescent="0.35">
      <c r="B29" s="6">
        <f t="shared" si="1"/>
        <v>21</v>
      </c>
      <c r="C29" s="6" t="s">
        <v>237</v>
      </c>
      <c r="D29" s="55" t="s">
        <v>238</v>
      </c>
      <c r="E29" s="55"/>
      <c r="F29" s="55"/>
      <c r="G29" s="55"/>
      <c r="H29" s="55"/>
      <c r="I29" s="55"/>
      <c r="J29" s="4">
        <v>100</v>
      </c>
      <c r="K29" s="44">
        <v>100</v>
      </c>
      <c r="L29" s="47">
        <v>100</v>
      </c>
      <c r="M29" s="47">
        <v>0</v>
      </c>
      <c r="N29" s="28">
        <v>0</v>
      </c>
      <c r="O29" s="28">
        <v>0</v>
      </c>
      <c r="P29" s="28">
        <v>0</v>
      </c>
      <c r="Q29" s="10">
        <f t="shared" si="0"/>
        <v>60</v>
      </c>
    </row>
    <row r="30" spans="2:17" x14ac:dyDescent="0.35">
      <c r="B30" s="6">
        <f t="shared" si="1"/>
        <v>22</v>
      </c>
      <c r="C30" s="6" t="s">
        <v>239</v>
      </c>
      <c r="D30" s="49" t="s">
        <v>240</v>
      </c>
      <c r="E30" s="50"/>
      <c r="F30" s="50"/>
      <c r="G30" s="50"/>
      <c r="H30" s="50"/>
      <c r="I30" s="51"/>
      <c r="J30" s="4">
        <v>98</v>
      </c>
      <c r="K30" s="44">
        <v>100</v>
      </c>
      <c r="L30" s="47">
        <v>100</v>
      </c>
      <c r="M30" s="47">
        <v>0</v>
      </c>
      <c r="N30" s="28">
        <v>0</v>
      </c>
      <c r="O30" s="28">
        <v>0</v>
      </c>
      <c r="P30" s="28">
        <v>0</v>
      </c>
      <c r="Q30" s="10">
        <f t="shared" si="0"/>
        <v>59.6</v>
      </c>
    </row>
    <row r="31" spans="2:17" x14ac:dyDescent="0.35">
      <c r="B31" s="6">
        <f t="shared" si="1"/>
        <v>23</v>
      </c>
      <c r="C31" s="6" t="s">
        <v>241</v>
      </c>
      <c r="D31" s="49" t="s">
        <v>242</v>
      </c>
      <c r="E31" s="50"/>
      <c r="F31" s="50"/>
      <c r="G31" s="50"/>
      <c r="H31" s="50"/>
      <c r="I31" s="51"/>
      <c r="J31" s="4">
        <v>100</v>
      </c>
      <c r="K31" s="44">
        <v>100</v>
      </c>
      <c r="L31" s="47">
        <v>100</v>
      </c>
      <c r="M31" s="47">
        <v>0</v>
      </c>
      <c r="N31" s="28">
        <v>0</v>
      </c>
      <c r="O31" s="28">
        <v>0</v>
      </c>
      <c r="P31" s="28">
        <v>0</v>
      </c>
      <c r="Q31" s="10">
        <f t="shared" si="0"/>
        <v>60</v>
      </c>
    </row>
    <row r="32" spans="2:17" x14ac:dyDescent="0.35">
      <c r="B32" s="6">
        <f t="shared" si="1"/>
        <v>24</v>
      </c>
      <c r="C32" s="6" t="s">
        <v>243</v>
      </c>
      <c r="D32" s="49" t="s">
        <v>244</v>
      </c>
      <c r="E32" s="50"/>
      <c r="F32" s="50"/>
      <c r="G32" s="50"/>
      <c r="H32" s="50"/>
      <c r="I32" s="51"/>
      <c r="J32" s="4">
        <v>100</v>
      </c>
      <c r="K32" s="44">
        <v>100</v>
      </c>
      <c r="L32" s="47">
        <v>100</v>
      </c>
      <c r="M32" s="47">
        <v>0</v>
      </c>
      <c r="N32" s="28">
        <v>0</v>
      </c>
      <c r="O32" s="28">
        <v>0</v>
      </c>
      <c r="P32" s="28">
        <v>0</v>
      </c>
      <c r="Q32" s="10">
        <f t="shared" si="0"/>
        <v>60</v>
      </c>
    </row>
    <row r="33" spans="2:17" x14ac:dyDescent="0.35">
      <c r="B33" s="6">
        <f t="shared" si="1"/>
        <v>25</v>
      </c>
      <c r="C33" s="6" t="s">
        <v>245</v>
      </c>
      <c r="D33" s="49" t="s">
        <v>246</v>
      </c>
      <c r="E33" s="50"/>
      <c r="F33" s="50"/>
      <c r="G33" s="50"/>
      <c r="H33" s="50"/>
      <c r="I33" s="51"/>
      <c r="J33" s="4">
        <v>98</v>
      </c>
      <c r="K33" s="44">
        <v>100</v>
      </c>
      <c r="L33" s="47">
        <v>100</v>
      </c>
      <c r="M33" s="47">
        <v>0</v>
      </c>
      <c r="N33" s="28">
        <v>0</v>
      </c>
      <c r="O33" s="28">
        <v>0</v>
      </c>
      <c r="P33" s="28">
        <v>0</v>
      </c>
      <c r="Q33" s="10">
        <f t="shared" si="0"/>
        <v>59.6</v>
      </c>
    </row>
    <row r="34" spans="2:17" x14ac:dyDescent="0.35">
      <c r="B34" s="6">
        <f t="shared" si="1"/>
        <v>26</v>
      </c>
      <c r="C34" s="6" t="s">
        <v>247</v>
      </c>
      <c r="D34" s="55" t="s">
        <v>248</v>
      </c>
      <c r="E34" s="55"/>
      <c r="F34" s="55"/>
      <c r="G34" s="55"/>
      <c r="H34" s="55"/>
      <c r="I34" s="55"/>
      <c r="J34" s="4">
        <v>98</v>
      </c>
      <c r="K34" s="44">
        <v>100</v>
      </c>
      <c r="L34" s="47">
        <v>100</v>
      </c>
      <c r="M34" s="47">
        <v>0</v>
      </c>
      <c r="N34" s="28">
        <v>0</v>
      </c>
      <c r="O34" s="28">
        <v>0</v>
      </c>
      <c r="P34" s="28">
        <v>0</v>
      </c>
      <c r="Q34" s="10">
        <f t="shared" si="0"/>
        <v>59.6</v>
      </c>
    </row>
    <row r="35" spans="2:17" x14ac:dyDescent="0.35">
      <c r="B35" s="6">
        <f t="shared" si="1"/>
        <v>27</v>
      </c>
      <c r="C35" s="6"/>
      <c r="D35" s="55"/>
      <c r="E35" s="55"/>
      <c r="F35" s="55"/>
      <c r="G35" s="55"/>
      <c r="H35" s="55"/>
      <c r="I35" s="55"/>
      <c r="J35" s="4"/>
      <c r="K35" s="28"/>
      <c r="L35" s="28"/>
      <c r="M35" s="28"/>
      <c r="N35" s="28"/>
      <c r="O35" s="28"/>
      <c r="P35" s="28"/>
      <c r="Q35" s="10">
        <f t="shared" si="0"/>
        <v>0</v>
      </c>
    </row>
    <row r="36" spans="2:17" x14ac:dyDescent="0.35">
      <c r="B36" s="6">
        <f t="shared" si="1"/>
        <v>28</v>
      </c>
      <c r="C36" s="6"/>
      <c r="D36" s="55"/>
      <c r="E36" s="55"/>
      <c r="F36" s="55"/>
      <c r="G36" s="55"/>
      <c r="H36" s="55"/>
      <c r="I36" s="55"/>
      <c r="J36" s="4"/>
      <c r="K36" s="28"/>
      <c r="L36" s="28"/>
      <c r="M36" s="28"/>
      <c r="N36" s="28"/>
      <c r="O36" s="28"/>
      <c r="P36" s="28"/>
      <c r="Q36" s="10">
        <f t="shared" si="0"/>
        <v>0</v>
      </c>
    </row>
    <row r="37" spans="2:17" x14ac:dyDescent="0.35">
      <c r="B37" s="6">
        <f t="shared" si="1"/>
        <v>29</v>
      </c>
      <c r="C37" s="6"/>
      <c r="D37" s="55"/>
      <c r="E37" s="55"/>
      <c r="F37" s="55"/>
      <c r="G37" s="55"/>
      <c r="H37" s="55"/>
      <c r="I37" s="55"/>
      <c r="J37" s="4"/>
      <c r="K37" s="4"/>
      <c r="L37" s="4"/>
      <c r="M37" s="4"/>
      <c r="N37" s="4"/>
      <c r="O37" s="4"/>
      <c r="P37" s="4"/>
      <c r="Q37" s="10">
        <f t="shared" ref="Q37:Q48" si="2">SUM(J37:P37)/7</f>
        <v>0</v>
      </c>
    </row>
    <row r="38" spans="2:17" x14ac:dyDescent="0.35">
      <c r="B38" s="6">
        <f t="shared" si="1"/>
        <v>30</v>
      </c>
      <c r="C38" s="6"/>
      <c r="D38" s="55"/>
      <c r="E38" s="55"/>
      <c r="F38" s="55"/>
      <c r="G38" s="55"/>
      <c r="H38" s="55"/>
      <c r="I38" s="55"/>
      <c r="J38" s="4"/>
      <c r="K38" s="4"/>
      <c r="L38" s="4"/>
      <c r="M38" s="4"/>
      <c r="N38" s="4"/>
      <c r="O38" s="4"/>
      <c r="P38" s="4"/>
      <c r="Q38" s="10">
        <f t="shared" si="2"/>
        <v>0</v>
      </c>
    </row>
    <row r="39" spans="2:17" x14ac:dyDescent="0.35">
      <c r="B39" s="6">
        <f t="shared" si="1"/>
        <v>31</v>
      </c>
      <c r="C39" s="6"/>
      <c r="D39" s="55"/>
      <c r="E39" s="55"/>
      <c r="F39" s="55"/>
      <c r="G39" s="55"/>
      <c r="H39" s="55"/>
      <c r="I39" s="55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35">
      <c r="B40" s="6">
        <f t="shared" si="1"/>
        <v>32</v>
      </c>
      <c r="C40" s="6"/>
      <c r="D40" s="55"/>
      <c r="E40" s="55"/>
      <c r="F40" s="55"/>
      <c r="G40" s="55"/>
      <c r="H40" s="55"/>
      <c r="I40" s="55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6"/>
      <c r="D41" s="55"/>
      <c r="E41" s="55"/>
      <c r="F41" s="55"/>
      <c r="G41" s="55"/>
      <c r="H41" s="55"/>
      <c r="I41" s="55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6"/>
      <c r="D42" s="55"/>
      <c r="E42" s="55"/>
      <c r="F42" s="55"/>
      <c r="G42" s="55"/>
      <c r="H42" s="55"/>
      <c r="I42" s="55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35">
      <c r="B43" s="6">
        <f t="shared" si="1"/>
        <v>35</v>
      </c>
      <c r="C43" s="6"/>
      <c r="D43" s="69"/>
      <c r="E43" s="69"/>
      <c r="F43" s="69"/>
      <c r="G43" s="69"/>
      <c r="H43" s="69"/>
      <c r="I43" s="69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35">
      <c r="B44" s="6">
        <f t="shared" si="1"/>
        <v>36</v>
      </c>
      <c r="C44" s="6"/>
      <c r="D44" s="69"/>
      <c r="E44" s="69"/>
      <c r="F44" s="69"/>
      <c r="G44" s="69"/>
      <c r="H44" s="69"/>
      <c r="I44" s="69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35">
      <c r="B45" s="6">
        <f t="shared" si="1"/>
        <v>37</v>
      </c>
      <c r="C45" s="7"/>
      <c r="D45" s="69"/>
      <c r="E45" s="69"/>
      <c r="F45" s="69"/>
      <c r="G45" s="69"/>
      <c r="H45" s="69"/>
      <c r="I45" s="69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35">
      <c r="B46" s="6">
        <f t="shared" si="1"/>
        <v>38</v>
      </c>
      <c r="C46" s="7"/>
      <c r="D46" s="69"/>
      <c r="E46" s="69"/>
      <c r="F46" s="69"/>
      <c r="G46" s="69"/>
      <c r="H46" s="69"/>
      <c r="I46" s="69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35">
      <c r="B47" s="6">
        <f t="shared" si="1"/>
        <v>39</v>
      </c>
      <c r="C47" s="7"/>
      <c r="D47" s="69"/>
      <c r="E47" s="69"/>
      <c r="F47" s="69"/>
      <c r="G47" s="69"/>
      <c r="H47" s="69"/>
      <c r="I47" s="69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35">
      <c r="B48" s="6">
        <f t="shared" si="1"/>
        <v>40</v>
      </c>
      <c r="C48" s="7"/>
      <c r="D48" s="69"/>
      <c r="E48" s="69"/>
      <c r="F48" s="69"/>
      <c r="G48" s="69"/>
      <c r="H48" s="69"/>
      <c r="I48" s="69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35">
      <c r="B49" s="6">
        <f t="shared" si="1"/>
        <v>41</v>
      </c>
      <c r="C49" s="7"/>
      <c r="D49" s="69"/>
      <c r="E49" s="69"/>
      <c r="F49" s="69"/>
      <c r="G49" s="69"/>
      <c r="H49" s="69"/>
      <c r="I49" s="69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35">
      <c r="B50" s="6">
        <f t="shared" si="1"/>
        <v>42</v>
      </c>
      <c r="C50" s="7"/>
      <c r="D50" s="69"/>
      <c r="E50" s="69"/>
      <c r="F50" s="69"/>
      <c r="G50" s="69"/>
      <c r="H50" s="69"/>
      <c r="I50" s="69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35">
      <c r="B51" s="6">
        <f t="shared" si="1"/>
        <v>43</v>
      </c>
      <c r="C51" s="7"/>
      <c r="D51" s="69"/>
      <c r="E51" s="69"/>
      <c r="F51" s="69"/>
      <c r="G51" s="69"/>
      <c r="H51" s="69"/>
      <c r="I51" s="69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35">
      <c r="B52" s="6">
        <f t="shared" si="1"/>
        <v>44</v>
      </c>
      <c r="C52" s="7"/>
      <c r="D52" s="69"/>
      <c r="E52" s="69"/>
      <c r="F52" s="69"/>
      <c r="G52" s="69"/>
      <c r="H52" s="69"/>
      <c r="I52" s="69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35">
      <c r="B53" s="6">
        <f t="shared" si="1"/>
        <v>45</v>
      </c>
      <c r="C53" s="3"/>
      <c r="D53" s="70"/>
      <c r="E53" s="71"/>
      <c r="F53" s="71"/>
      <c r="G53" s="71"/>
      <c r="H53" s="71"/>
      <c r="I53" s="72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35">
      <c r="C54" s="52"/>
      <c r="D54" s="52"/>
      <c r="E54" s="1"/>
      <c r="H54" s="59" t="s">
        <v>19</v>
      </c>
      <c r="I54" s="59"/>
      <c r="J54" s="11">
        <f>COUNTIF(J9:J53,"&gt;=70")</f>
        <v>23</v>
      </c>
      <c r="K54" s="11">
        <f t="shared" ref="K54:P54" si="4">COUNTIF(K9:K53,"&gt;=70")</f>
        <v>26</v>
      </c>
      <c r="L54" s="11">
        <f t="shared" si="4"/>
        <v>26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35">
      <c r="C55" s="52"/>
      <c r="D55" s="52"/>
      <c r="E55" s="8"/>
      <c r="H55" s="61" t="s">
        <v>20</v>
      </c>
      <c r="I55" s="61"/>
      <c r="J55" s="12">
        <f>COUNTIF(J9:J53,"&lt;70")</f>
        <v>3</v>
      </c>
      <c r="K55" s="12">
        <f t="shared" ref="K55:Q55" si="6">COUNTIF(K9:K53,"&lt;70")</f>
        <v>0</v>
      </c>
      <c r="L55" s="12">
        <f t="shared" si="6"/>
        <v>0</v>
      </c>
      <c r="M55" s="12">
        <f t="shared" si="6"/>
        <v>26</v>
      </c>
      <c r="N55" s="12">
        <f t="shared" si="6"/>
        <v>26</v>
      </c>
      <c r="O55" s="12">
        <f t="shared" si="6"/>
        <v>26</v>
      </c>
      <c r="P55" s="12">
        <f t="shared" si="6"/>
        <v>26</v>
      </c>
      <c r="Q55" s="12">
        <f t="shared" si="6"/>
        <v>45</v>
      </c>
    </row>
    <row r="56" spans="2:17" x14ac:dyDescent="0.35">
      <c r="C56" s="52"/>
      <c r="D56" s="52"/>
      <c r="E56" s="52"/>
      <c r="H56" s="61" t="s">
        <v>21</v>
      </c>
      <c r="I56" s="61"/>
      <c r="J56" s="12">
        <f>COUNT(J9:J53)</f>
        <v>26</v>
      </c>
      <c r="K56" s="12">
        <f t="shared" ref="K56:Q56" si="7">COUNT(K9:K53)</f>
        <v>26</v>
      </c>
      <c r="L56" s="12">
        <f t="shared" si="7"/>
        <v>26</v>
      </c>
      <c r="M56" s="12">
        <f t="shared" si="7"/>
        <v>26</v>
      </c>
      <c r="N56" s="12">
        <f t="shared" si="7"/>
        <v>26</v>
      </c>
      <c r="O56" s="12">
        <f t="shared" si="7"/>
        <v>26</v>
      </c>
      <c r="P56" s="12">
        <f t="shared" si="7"/>
        <v>26</v>
      </c>
      <c r="Q56" s="12">
        <f t="shared" si="7"/>
        <v>45</v>
      </c>
    </row>
    <row r="57" spans="2:17" x14ac:dyDescent="0.35">
      <c r="C57" s="52"/>
      <c r="D57" s="52"/>
      <c r="E57" s="1"/>
      <c r="H57" s="53" t="s">
        <v>16</v>
      </c>
      <c r="I57" s="53"/>
      <c r="J57" s="13">
        <f>J54/J56</f>
        <v>0.88461538461538458</v>
      </c>
      <c r="K57" s="14">
        <f t="shared" ref="K57:Q57" si="8">K54/K56</f>
        <v>1</v>
      </c>
      <c r="L57" s="14">
        <f t="shared" si="8"/>
        <v>1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0</v>
      </c>
    </row>
    <row r="58" spans="2:17" x14ac:dyDescent="0.35">
      <c r="C58" s="52"/>
      <c r="D58" s="52"/>
      <c r="E58" s="1"/>
      <c r="H58" s="53" t="s">
        <v>17</v>
      </c>
      <c r="I58" s="53"/>
      <c r="J58" s="13">
        <f>J55/J56</f>
        <v>0.11538461538461539</v>
      </c>
      <c r="K58" s="13">
        <f t="shared" ref="K58:Q58" si="9">K55/K56</f>
        <v>0</v>
      </c>
      <c r="L58" s="14">
        <f t="shared" si="9"/>
        <v>0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1</v>
      </c>
    </row>
    <row r="59" spans="2:17" x14ac:dyDescent="0.35">
      <c r="C59" s="52"/>
      <c r="D59" s="52"/>
      <c r="E59" s="8"/>
    </row>
    <row r="60" spans="2:17" x14ac:dyDescent="0.35">
      <c r="C60" s="1"/>
      <c r="D60" s="1"/>
      <c r="E60" s="8"/>
    </row>
    <row r="61" spans="2:17" x14ac:dyDescent="0.35">
      <c r="J61" s="54"/>
      <c r="K61" s="54"/>
      <c r="L61" s="54"/>
      <c r="M61" s="54"/>
      <c r="N61" s="54"/>
      <c r="O61" s="54"/>
      <c r="P61" s="54"/>
    </row>
    <row r="62" spans="2:17" x14ac:dyDescent="0.35">
      <c r="J62" s="60" t="s">
        <v>18</v>
      </c>
      <c r="K62" s="60"/>
      <c r="L62" s="60"/>
      <c r="M62" s="60"/>
      <c r="N62" s="60"/>
      <c r="O62" s="60"/>
      <c r="P62" s="60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zoomScale="84" zoomScaleNormal="84" workbookViewId="0">
      <selection activeCell="D10" sqref="D10:I10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62" t="s">
        <v>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2"/>
      <c r="R2" s="2"/>
    </row>
    <row r="3" spans="2:18" x14ac:dyDescent="0.35">
      <c r="C3" s="63" t="s">
        <v>8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"/>
      <c r="R3" s="1"/>
    </row>
    <row r="4" spans="2:18" x14ac:dyDescent="0.35">
      <c r="C4" t="s">
        <v>0</v>
      </c>
      <c r="D4" s="64"/>
      <c r="E4" s="64"/>
      <c r="F4" s="64"/>
      <c r="G4" s="64"/>
      <c r="I4" t="s">
        <v>1</v>
      </c>
      <c r="J4" s="65"/>
      <c r="K4" s="65"/>
      <c r="M4" t="s">
        <v>2</v>
      </c>
      <c r="N4" s="66"/>
      <c r="O4" s="66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65"/>
      <c r="E6" s="65"/>
      <c r="F6" s="65"/>
      <c r="G6" s="65"/>
      <c r="I6" s="52" t="s">
        <v>22</v>
      </c>
      <c r="J6" s="52"/>
      <c r="K6" s="67" t="s">
        <v>24</v>
      </c>
      <c r="L6" s="67"/>
      <c r="M6" s="67"/>
      <c r="N6" s="67"/>
      <c r="O6" s="67"/>
      <c r="P6" s="67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68" t="s">
        <v>5</v>
      </c>
      <c r="E8" s="68"/>
      <c r="F8" s="68"/>
      <c r="G8" s="68"/>
      <c r="H8" s="68"/>
      <c r="I8" s="6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/>
      <c r="D9" s="55"/>
      <c r="E9" s="55"/>
      <c r="F9" s="55"/>
      <c r="G9" s="55"/>
      <c r="H9" s="55"/>
      <c r="I9" s="55"/>
      <c r="J9" s="4"/>
      <c r="K9" s="4"/>
      <c r="L9" s="4"/>
      <c r="M9" s="4"/>
      <c r="N9" s="4"/>
      <c r="O9" s="4"/>
      <c r="P9" s="4"/>
      <c r="Q9" s="10">
        <f>SUM(J9:P9)/5</f>
        <v>0</v>
      </c>
    </row>
    <row r="10" spans="2:18" x14ac:dyDescent="0.35">
      <c r="B10" s="6">
        <f>B9+1</f>
        <v>2</v>
      </c>
      <c r="C10" s="6"/>
      <c r="D10" s="55"/>
      <c r="E10" s="55"/>
      <c r="F10" s="55"/>
      <c r="G10" s="55"/>
      <c r="H10" s="55"/>
      <c r="I10" s="55"/>
      <c r="J10" s="4"/>
      <c r="K10" s="4"/>
      <c r="L10" s="4"/>
      <c r="M10" s="4"/>
      <c r="N10" s="4"/>
      <c r="O10" s="4"/>
      <c r="P10" s="4"/>
      <c r="Q10" s="10">
        <f t="shared" ref="Q10:Q23" si="0">SUM(J10:P10)/5</f>
        <v>0</v>
      </c>
    </row>
    <row r="11" spans="2:18" x14ac:dyDescent="0.35">
      <c r="B11" s="6">
        <f t="shared" ref="B11:B53" si="1">B10+1</f>
        <v>3</v>
      </c>
      <c r="C11" s="6"/>
      <c r="D11" s="55"/>
      <c r="E11" s="55"/>
      <c r="F11" s="55"/>
      <c r="G11" s="55"/>
      <c r="H11" s="55"/>
      <c r="I11" s="55"/>
      <c r="J11" s="4"/>
      <c r="K11" s="4"/>
      <c r="L11" s="4"/>
      <c r="M11" s="4"/>
      <c r="N11" s="4"/>
      <c r="O11" s="4"/>
      <c r="P11" s="4"/>
      <c r="Q11" s="10">
        <f t="shared" si="0"/>
        <v>0</v>
      </c>
    </row>
    <row r="12" spans="2:18" x14ac:dyDescent="0.35">
      <c r="B12" s="6">
        <f t="shared" si="1"/>
        <v>4</v>
      </c>
      <c r="C12" s="6"/>
      <c r="D12" s="55"/>
      <c r="E12" s="55"/>
      <c r="F12" s="55"/>
      <c r="G12" s="55"/>
      <c r="H12" s="55"/>
      <c r="I12" s="55"/>
      <c r="J12" s="4"/>
      <c r="K12" s="4"/>
      <c r="L12" s="4"/>
      <c r="M12" s="4"/>
      <c r="N12" s="4"/>
      <c r="O12" s="4"/>
      <c r="P12" s="4"/>
      <c r="Q12" s="10">
        <f t="shared" si="0"/>
        <v>0</v>
      </c>
    </row>
    <row r="13" spans="2:18" x14ac:dyDescent="0.35">
      <c r="B13" s="6">
        <f t="shared" si="1"/>
        <v>5</v>
      </c>
      <c r="C13" s="6"/>
      <c r="D13" s="55"/>
      <c r="E13" s="55"/>
      <c r="F13" s="55"/>
      <c r="G13" s="55"/>
      <c r="H13" s="55"/>
      <c r="I13" s="55"/>
      <c r="J13" s="4"/>
      <c r="K13" s="4"/>
      <c r="L13" s="4"/>
      <c r="M13" s="4"/>
      <c r="N13" s="4"/>
      <c r="O13" s="4"/>
      <c r="P13" s="4"/>
      <c r="Q13" s="10">
        <f t="shared" si="0"/>
        <v>0</v>
      </c>
    </row>
    <row r="14" spans="2:18" x14ac:dyDescent="0.35">
      <c r="B14" s="6">
        <f t="shared" si="1"/>
        <v>6</v>
      </c>
      <c r="C14" s="6"/>
      <c r="D14" s="55"/>
      <c r="E14" s="55"/>
      <c r="F14" s="55"/>
      <c r="G14" s="55"/>
      <c r="H14" s="55"/>
      <c r="I14" s="55"/>
      <c r="J14" s="4"/>
      <c r="K14" s="4"/>
      <c r="L14" s="4"/>
      <c r="M14" s="4"/>
      <c r="N14" s="4"/>
      <c r="O14" s="4"/>
      <c r="P14" s="4"/>
      <c r="Q14" s="10">
        <f t="shared" si="0"/>
        <v>0</v>
      </c>
    </row>
    <row r="15" spans="2:18" x14ac:dyDescent="0.35">
      <c r="B15" s="6">
        <f t="shared" si="1"/>
        <v>7</v>
      </c>
      <c r="C15" s="6"/>
      <c r="D15" s="55"/>
      <c r="E15" s="55"/>
      <c r="F15" s="55"/>
      <c r="G15" s="55"/>
      <c r="H15" s="55"/>
      <c r="I15" s="55"/>
      <c r="J15" s="4"/>
      <c r="K15" s="4"/>
      <c r="L15" s="4"/>
      <c r="M15" s="4"/>
      <c r="N15" s="4"/>
      <c r="O15" s="4"/>
      <c r="P15" s="4"/>
      <c r="Q15" s="10">
        <f t="shared" si="0"/>
        <v>0</v>
      </c>
    </row>
    <row r="16" spans="2:18" x14ac:dyDescent="0.35">
      <c r="B16" s="6">
        <f t="shared" si="1"/>
        <v>8</v>
      </c>
      <c r="C16" s="6"/>
      <c r="D16" s="55"/>
      <c r="E16" s="55"/>
      <c r="F16" s="55"/>
      <c r="G16" s="55"/>
      <c r="H16" s="55"/>
      <c r="I16" s="55"/>
      <c r="J16" s="4"/>
      <c r="K16" s="4"/>
      <c r="L16" s="4"/>
      <c r="M16" s="4"/>
      <c r="N16" s="4"/>
      <c r="O16" s="4"/>
      <c r="P16" s="4"/>
      <c r="Q16" s="10">
        <f t="shared" si="0"/>
        <v>0</v>
      </c>
    </row>
    <row r="17" spans="2:17" x14ac:dyDescent="0.35">
      <c r="B17" s="6">
        <f t="shared" si="1"/>
        <v>9</v>
      </c>
      <c r="C17" s="6"/>
      <c r="D17" s="55"/>
      <c r="E17" s="55"/>
      <c r="F17" s="55"/>
      <c r="G17" s="55"/>
      <c r="H17" s="55"/>
      <c r="I17" s="55"/>
      <c r="J17" s="4"/>
      <c r="K17" s="4"/>
      <c r="L17" s="4"/>
      <c r="M17" s="4"/>
      <c r="N17" s="4"/>
      <c r="O17" s="4"/>
      <c r="P17" s="4"/>
      <c r="Q17" s="10">
        <f t="shared" si="0"/>
        <v>0</v>
      </c>
    </row>
    <row r="18" spans="2:17" x14ac:dyDescent="0.35">
      <c r="B18" s="6">
        <f t="shared" si="1"/>
        <v>10</v>
      </c>
      <c r="C18" s="6"/>
      <c r="D18" s="55"/>
      <c r="E18" s="55"/>
      <c r="F18" s="55"/>
      <c r="G18" s="55"/>
      <c r="H18" s="55"/>
      <c r="I18" s="55"/>
      <c r="J18" s="4"/>
      <c r="K18" s="4"/>
      <c r="L18" s="4"/>
      <c r="M18" s="4"/>
      <c r="N18" s="4"/>
      <c r="O18" s="4"/>
      <c r="P18" s="4"/>
      <c r="Q18" s="10">
        <f t="shared" si="0"/>
        <v>0</v>
      </c>
    </row>
    <row r="19" spans="2:17" x14ac:dyDescent="0.35">
      <c r="B19" s="6">
        <f t="shared" si="1"/>
        <v>11</v>
      </c>
      <c r="C19" s="6"/>
      <c r="D19" s="55"/>
      <c r="E19" s="55"/>
      <c r="F19" s="55"/>
      <c r="G19" s="55"/>
      <c r="H19" s="55"/>
      <c r="I19" s="55"/>
      <c r="J19" s="4"/>
      <c r="K19" s="4"/>
      <c r="L19" s="4"/>
      <c r="M19" s="4"/>
      <c r="N19" s="4"/>
      <c r="O19" s="4"/>
      <c r="P19" s="4"/>
      <c r="Q19" s="10">
        <f t="shared" si="0"/>
        <v>0</v>
      </c>
    </row>
    <row r="20" spans="2:17" x14ac:dyDescent="0.35">
      <c r="B20" s="6">
        <f t="shared" si="1"/>
        <v>12</v>
      </c>
      <c r="C20" s="6"/>
      <c r="D20" s="55"/>
      <c r="E20" s="55"/>
      <c r="F20" s="55"/>
      <c r="G20" s="55"/>
      <c r="H20" s="55"/>
      <c r="I20" s="55"/>
      <c r="J20" s="4"/>
      <c r="K20" s="4"/>
      <c r="L20" s="4"/>
      <c r="M20" s="4"/>
      <c r="N20" s="4"/>
      <c r="O20" s="4"/>
      <c r="P20" s="4"/>
      <c r="Q20" s="10">
        <f t="shared" si="0"/>
        <v>0</v>
      </c>
    </row>
    <row r="21" spans="2:17" x14ac:dyDescent="0.35">
      <c r="B21" s="6">
        <f t="shared" si="1"/>
        <v>13</v>
      </c>
      <c r="C21" s="6"/>
      <c r="D21" s="55"/>
      <c r="E21" s="55"/>
      <c r="F21" s="55"/>
      <c r="G21" s="55"/>
      <c r="H21" s="55"/>
      <c r="I21" s="55"/>
      <c r="J21" s="4"/>
      <c r="K21" s="4"/>
      <c r="L21" s="4"/>
      <c r="M21" s="4"/>
      <c r="N21" s="4"/>
      <c r="O21" s="4"/>
      <c r="P21" s="4"/>
      <c r="Q21" s="10">
        <f t="shared" si="0"/>
        <v>0</v>
      </c>
    </row>
    <row r="22" spans="2:17" x14ac:dyDescent="0.35">
      <c r="B22" s="6">
        <f t="shared" si="1"/>
        <v>14</v>
      </c>
      <c r="C22" s="6"/>
      <c r="D22" s="55"/>
      <c r="E22" s="55"/>
      <c r="F22" s="55"/>
      <c r="G22" s="55"/>
      <c r="H22" s="55"/>
      <c r="I22" s="55"/>
      <c r="J22" s="4"/>
      <c r="K22" s="4"/>
      <c r="L22" s="4"/>
      <c r="M22" s="4"/>
      <c r="N22" s="4"/>
      <c r="O22" s="4"/>
      <c r="P22" s="4"/>
      <c r="Q22" s="10">
        <f t="shared" si="0"/>
        <v>0</v>
      </c>
    </row>
    <row r="23" spans="2:17" x14ac:dyDescent="0.35">
      <c r="B23" s="6">
        <f t="shared" si="1"/>
        <v>15</v>
      </c>
      <c r="C23" s="6"/>
      <c r="D23" s="55"/>
      <c r="E23" s="55"/>
      <c r="F23" s="55"/>
      <c r="G23" s="55"/>
      <c r="H23" s="55"/>
      <c r="I23" s="55"/>
      <c r="J23" s="4"/>
      <c r="K23" s="4"/>
      <c r="L23" s="4"/>
      <c r="M23" s="4"/>
      <c r="N23" s="4"/>
      <c r="O23" s="4"/>
      <c r="P23" s="4"/>
      <c r="Q23" s="10">
        <f t="shared" si="0"/>
        <v>0</v>
      </c>
    </row>
    <row r="24" spans="2:17" x14ac:dyDescent="0.35">
      <c r="B24" s="6">
        <f t="shared" si="1"/>
        <v>16</v>
      </c>
      <c r="C24" s="6"/>
      <c r="D24" s="55"/>
      <c r="E24" s="55"/>
      <c r="F24" s="55"/>
      <c r="G24" s="55"/>
      <c r="H24" s="55"/>
      <c r="I24" s="55"/>
      <c r="J24" s="4"/>
      <c r="K24" s="4"/>
      <c r="L24" s="4"/>
      <c r="M24" s="4"/>
      <c r="N24" s="4"/>
      <c r="O24" s="4"/>
      <c r="P24" s="4"/>
      <c r="Q24" s="10">
        <f t="shared" ref="Q24:Q48" si="2">SUM(J24:P24)/7</f>
        <v>0</v>
      </c>
    </row>
    <row r="25" spans="2:17" x14ac:dyDescent="0.35">
      <c r="B25" s="6">
        <f t="shared" si="1"/>
        <v>17</v>
      </c>
      <c r="C25" s="6"/>
      <c r="D25" s="55"/>
      <c r="E25" s="55"/>
      <c r="F25" s="55"/>
      <c r="G25" s="55"/>
      <c r="H25" s="55"/>
      <c r="I25" s="55"/>
      <c r="J25" s="4"/>
      <c r="K25" s="4"/>
      <c r="L25" s="4"/>
      <c r="M25" s="4"/>
      <c r="N25" s="4"/>
      <c r="O25" s="4"/>
      <c r="P25" s="4"/>
      <c r="Q25" s="10">
        <f t="shared" si="2"/>
        <v>0</v>
      </c>
    </row>
    <row r="26" spans="2:17" x14ac:dyDescent="0.35">
      <c r="B26" s="6">
        <f t="shared" si="1"/>
        <v>18</v>
      </c>
      <c r="C26" s="6"/>
      <c r="D26" s="55"/>
      <c r="E26" s="55"/>
      <c r="F26" s="55"/>
      <c r="G26" s="55"/>
      <c r="H26" s="55"/>
      <c r="I26" s="55"/>
      <c r="J26" s="4"/>
      <c r="K26" s="4"/>
      <c r="L26" s="4"/>
      <c r="M26" s="4"/>
      <c r="N26" s="4"/>
      <c r="O26" s="4"/>
      <c r="P26" s="4"/>
      <c r="Q26" s="10">
        <f t="shared" si="2"/>
        <v>0</v>
      </c>
    </row>
    <row r="27" spans="2:17" x14ac:dyDescent="0.35">
      <c r="B27" s="6">
        <f t="shared" si="1"/>
        <v>19</v>
      </c>
      <c r="C27" s="6"/>
      <c r="D27" s="55"/>
      <c r="E27" s="55"/>
      <c r="F27" s="55"/>
      <c r="G27" s="55"/>
      <c r="H27" s="55"/>
      <c r="I27" s="55"/>
      <c r="J27" s="4"/>
      <c r="K27" s="4"/>
      <c r="L27" s="4"/>
      <c r="M27" s="4"/>
      <c r="N27" s="4"/>
      <c r="O27" s="4"/>
      <c r="P27" s="4"/>
      <c r="Q27" s="10">
        <f t="shared" si="2"/>
        <v>0</v>
      </c>
    </row>
    <row r="28" spans="2:17" x14ac:dyDescent="0.35">
      <c r="B28" s="6">
        <f t="shared" si="1"/>
        <v>20</v>
      </c>
      <c r="C28" s="6"/>
      <c r="D28" s="55"/>
      <c r="E28" s="55"/>
      <c r="F28" s="55"/>
      <c r="G28" s="55"/>
      <c r="H28" s="55"/>
      <c r="I28" s="55"/>
      <c r="J28" s="4"/>
      <c r="K28" s="4"/>
      <c r="L28" s="4"/>
      <c r="M28" s="4"/>
      <c r="N28" s="4"/>
      <c r="O28" s="4"/>
      <c r="P28" s="4"/>
      <c r="Q28" s="10">
        <f t="shared" si="2"/>
        <v>0</v>
      </c>
    </row>
    <row r="29" spans="2:17" x14ac:dyDescent="0.35">
      <c r="B29" s="6">
        <f t="shared" si="1"/>
        <v>21</v>
      </c>
      <c r="C29" s="6"/>
      <c r="D29" s="55"/>
      <c r="E29" s="55"/>
      <c r="F29" s="55"/>
      <c r="G29" s="55"/>
      <c r="H29" s="55"/>
      <c r="I29" s="55"/>
      <c r="J29" s="4"/>
      <c r="K29" s="4"/>
      <c r="L29" s="4"/>
      <c r="M29" s="4"/>
      <c r="N29" s="4"/>
      <c r="O29" s="4"/>
      <c r="P29" s="4"/>
      <c r="Q29" s="10">
        <f t="shared" si="2"/>
        <v>0</v>
      </c>
    </row>
    <row r="30" spans="2:17" x14ac:dyDescent="0.35">
      <c r="B30" s="6">
        <f t="shared" si="1"/>
        <v>22</v>
      </c>
      <c r="C30" s="6"/>
      <c r="D30" s="55"/>
      <c r="E30" s="55"/>
      <c r="F30" s="55"/>
      <c r="G30" s="55"/>
      <c r="H30" s="55"/>
      <c r="I30" s="55"/>
      <c r="J30" s="4"/>
      <c r="K30" s="4"/>
      <c r="L30" s="4"/>
      <c r="M30" s="4"/>
      <c r="N30" s="4"/>
      <c r="O30" s="4"/>
      <c r="P30" s="4"/>
      <c r="Q30" s="10">
        <f t="shared" si="2"/>
        <v>0</v>
      </c>
    </row>
    <row r="31" spans="2:17" x14ac:dyDescent="0.35">
      <c r="B31" s="6">
        <f t="shared" si="1"/>
        <v>23</v>
      </c>
      <c r="C31" s="6"/>
      <c r="D31" s="55"/>
      <c r="E31" s="55"/>
      <c r="F31" s="55"/>
      <c r="G31" s="55"/>
      <c r="H31" s="55"/>
      <c r="I31" s="55"/>
      <c r="J31" s="4"/>
      <c r="K31" s="4"/>
      <c r="L31" s="4"/>
      <c r="M31" s="4"/>
      <c r="N31" s="4"/>
      <c r="O31" s="4"/>
      <c r="P31" s="4"/>
      <c r="Q31" s="10">
        <f t="shared" si="2"/>
        <v>0</v>
      </c>
    </row>
    <row r="32" spans="2:17" x14ac:dyDescent="0.35">
      <c r="B32" s="6">
        <f t="shared" si="1"/>
        <v>24</v>
      </c>
      <c r="C32" s="6"/>
      <c r="D32" s="55"/>
      <c r="E32" s="55"/>
      <c r="F32" s="55"/>
      <c r="G32" s="55"/>
      <c r="H32" s="55"/>
      <c r="I32" s="55"/>
      <c r="J32" s="4"/>
      <c r="K32" s="4"/>
      <c r="L32" s="4"/>
      <c r="M32" s="4"/>
      <c r="N32" s="4"/>
      <c r="O32" s="4"/>
      <c r="P32" s="4"/>
      <c r="Q32" s="10">
        <f t="shared" si="2"/>
        <v>0</v>
      </c>
    </row>
    <row r="33" spans="2:17" x14ac:dyDescent="0.35">
      <c r="B33" s="6">
        <f t="shared" si="1"/>
        <v>25</v>
      </c>
      <c r="C33" s="6"/>
      <c r="D33" s="55"/>
      <c r="E33" s="55"/>
      <c r="F33" s="55"/>
      <c r="G33" s="55"/>
      <c r="H33" s="55"/>
      <c r="I33" s="55"/>
      <c r="J33" s="4"/>
      <c r="K33" s="4"/>
      <c r="L33" s="4"/>
      <c r="M33" s="4"/>
      <c r="N33" s="4"/>
      <c r="O33" s="4"/>
      <c r="P33" s="4"/>
      <c r="Q33" s="10">
        <f t="shared" si="2"/>
        <v>0</v>
      </c>
    </row>
    <row r="34" spans="2:17" x14ac:dyDescent="0.35">
      <c r="B34" s="6">
        <f t="shared" si="1"/>
        <v>26</v>
      </c>
      <c r="C34" s="6"/>
      <c r="D34" s="55"/>
      <c r="E34" s="55"/>
      <c r="F34" s="55"/>
      <c r="G34" s="55"/>
      <c r="H34" s="55"/>
      <c r="I34" s="55"/>
      <c r="J34" s="4"/>
      <c r="K34" s="4"/>
      <c r="L34" s="4"/>
      <c r="M34" s="4"/>
      <c r="N34" s="4"/>
      <c r="O34" s="4"/>
      <c r="P34" s="4"/>
      <c r="Q34" s="10">
        <f t="shared" si="2"/>
        <v>0</v>
      </c>
    </row>
    <row r="35" spans="2:17" x14ac:dyDescent="0.35">
      <c r="B35" s="6">
        <f t="shared" si="1"/>
        <v>27</v>
      </c>
      <c r="C35" s="6"/>
      <c r="D35" s="55"/>
      <c r="E35" s="55"/>
      <c r="F35" s="55"/>
      <c r="G35" s="55"/>
      <c r="H35" s="55"/>
      <c r="I35" s="55"/>
      <c r="J35" s="4"/>
      <c r="K35" s="4"/>
      <c r="L35" s="4"/>
      <c r="M35" s="4"/>
      <c r="N35" s="4"/>
      <c r="O35" s="4"/>
      <c r="P35" s="4"/>
      <c r="Q35" s="10">
        <f t="shared" si="2"/>
        <v>0</v>
      </c>
    </row>
    <row r="36" spans="2:17" x14ac:dyDescent="0.35">
      <c r="B36" s="6">
        <f t="shared" si="1"/>
        <v>28</v>
      </c>
      <c r="C36" s="6"/>
      <c r="D36" s="55"/>
      <c r="E36" s="55"/>
      <c r="F36" s="55"/>
      <c r="G36" s="55"/>
      <c r="H36" s="55"/>
      <c r="I36" s="55"/>
      <c r="J36" s="4"/>
      <c r="K36" s="4"/>
      <c r="L36" s="4"/>
      <c r="M36" s="4"/>
      <c r="N36" s="4"/>
      <c r="O36" s="4"/>
      <c r="P36" s="4"/>
      <c r="Q36" s="10">
        <f t="shared" si="2"/>
        <v>0</v>
      </c>
    </row>
    <row r="37" spans="2:17" x14ac:dyDescent="0.35">
      <c r="B37" s="6">
        <f t="shared" si="1"/>
        <v>29</v>
      </c>
      <c r="C37" s="6"/>
      <c r="D37" s="55"/>
      <c r="E37" s="55"/>
      <c r="F37" s="55"/>
      <c r="G37" s="55"/>
      <c r="H37" s="55"/>
      <c r="I37" s="55"/>
      <c r="J37" s="4"/>
      <c r="K37" s="4"/>
      <c r="L37" s="4"/>
      <c r="M37" s="4"/>
      <c r="N37" s="4"/>
      <c r="O37" s="4"/>
      <c r="P37" s="4"/>
      <c r="Q37" s="10">
        <f t="shared" si="2"/>
        <v>0</v>
      </c>
    </row>
    <row r="38" spans="2:17" x14ac:dyDescent="0.35">
      <c r="B38" s="6">
        <f t="shared" si="1"/>
        <v>30</v>
      </c>
      <c r="C38" s="6"/>
      <c r="D38" s="55"/>
      <c r="E38" s="55"/>
      <c r="F38" s="55"/>
      <c r="G38" s="55"/>
      <c r="H38" s="55"/>
      <c r="I38" s="55"/>
      <c r="J38" s="4"/>
      <c r="K38" s="4"/>
      <c r="L38" s="4"/>
      <c r="M38" s="4"/>
      <c r="N38" s="4"/>
      <c r="O38" s="4"/>
      <c r="P38" s="4"/>
      <c r="Q38" s="10">
        <f t="shared" si="2"/>
        <v>0</v>
      </c>
    </row>
    <row r="39" spans="2:17" x14ac:dyDescent="0.35">
      <c r="B39" s="6">
        <f t="shared" si="1"/>
        <v>31</v>
      </c>
      <c r="C39" s="6"/>
      <c r="D39" s="69"/>
      <c r="E39" s="69"/>
      <c r="F39" s="69"/>
      <c r="G39" s="69"/>
      <c r="H39" s="69"/>
      <c r="I39" s="69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35">
      <c r="B40" s="6">
        <f t="shared" si="1"/>
        <v>32</v>
      </c>
      <c r="C40" s="6"/>
      <c r="D40" s="69"/>
      <c r="E40" s="69"/>
      <c r="F40" s="69"/>
      <c r="G40" s="69"/>
      <c r="H40" s="69"/>
      <c r="I40" s="69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6"/>
      <c r="D41" s="69"/>
      <c r="E41" s="69"/>
      <c r="F41" s="69"/>
      <c r="G41" s="69"/>
      <c r="H41" s="69"/>
      <c r="I41" s="69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6"/>
      <c r="D42" s="69"/>
      <c r="E42" s="69"/>
      <c r="F42" s="69"/>
      <c r="G42" s="69"/>
      <c r="H42" s="69"/>
      <c r="I42" s="69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35">
      <c r="B43" s="6">
        <f t="shared" si="1"/>
        <v>35</v>
      </c>
      <c r="C43" s="6"/>
      <c r="D43" s="69"/>
      <c r="E43" s="69"/>
      <c r="F43" s="69"/>
      <c r="G43" s="69"/>
      <c r="H43" s="69"/>
      <c r="I43" s="69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35">
      <c r="B44" s="6">
        <f t="shared" si="1"/>
        <v>36</v>
      </c>
      <c r="C44" s="6"/>
      <c r="D44" s="69"/>
      <c r="E44" s="69"/>
      <c r="F44" s="69"/>
      <c r="G44" s="69"/>
      <c r="H44" s="69"/>
      <c r="I44" s="69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35">
      <c r="B45" s="6">
        <f t="shared" si="1"/>
        <v>37</v>
      </c>
      <c r="C45" s="7"/>
      <c r="D45" s="69"/>
      <c r="E45" s="69"/>
      <c r="F45" s="69"/>
      <c r="G45" s="69"/>
      <c r="H45" s="69"/>
      <c r="I45" s="69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35">
      <c r="B46" s="6">
        <f t="shared" si="1"/>
        <v>38</v>
      </c>
      <c r="C46" s="7"/>
      <c r="D46" s="69"/>
      <c r="E46" s="69"/>
      <c r="F46" s="69"/>
      <c r="G46" s="69"/>
      <c r="H46" s="69"/>
      <c r="I46" s="69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35">
      <c r="B47" s="6">
        <f t="shared" si="1"/>
        <v>39</v>
      </c>
      <c r="C47" s="7"/>
      <c r="D47" s="69"/>
      <c r="E47" s="69"/>
      <c r="F47" s="69"/>
      <c r="G47" s="69"/>
      <c r="H47" s="69"/>
      <c r="I47" s="69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35">
      <c r="B48" s="6">
        <f t="shared" si="1"/>
        <v>40</v>
      </c>
      <c r="C48" s="7"/>
      <c r="D48" s="69"/>
      <c r="E48" s="69"/>
      <c r="F48" s="69"/>
      <c r="G48" s="69"/>
      <c r="H48" s="69"/>
      <c r="I48" s="69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35">
      <c r="B49" s="6">
        <f t="shared" si="1"/>
        <v>41</v>
      </c>
      <c r="C49" s="7"/>
      <c r="D49" s="69"/>
      <c r="E49" s="69"/>
      <c r="F49" s="69"/>
      <c r="G49" s="69"/>
      <c r="H49" s="69"/>
      <c r="I49" s="69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35">
      <c r="B50" s="6">
        <f t="shared" si="1"/>
        <v>42</v>
      </c>
      <c r="C50" s="7"/>
      <c r="D50" s="69"/>
      <c r="E50" s="69"/>
      <c r="F50" s="69"/>
      <c r="G50" s="69"/>
      <c r="H50" s="69"/>
      <c r="I50" s="69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35">
      <c r="B51" s="6">
        <f t="shared" si="1"/>
        <v>43</v>
      </c>
      <c r="C51" s="7"/>
      <c r="D51" s="69"/>
      <c r="E51" s="69"/>
      <c r="F51" s="69"/>
      <c r="G51" s="69"/>
      <c r="H51" s="69"/>
      <c r="I51" s="69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35">
      <c r="B52" s="6">
        <f t="shared" si="1"/>
        <v>44</v>
      </c>
      <c r="C52" s="7"/>
      <c r="D52" s="69"/>
      <c r="E52" s="69"/>
      <c r="F52" s="69"/>
      <c r="G52" s="69"/>
      <c r="H52" s="69"/>
      <c r="I52" s="69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35">
      <c r="B53" s="6">
        <f t="shared" si="1"/>
        <v>45</v>
      </c>
      <c r="C53" s="3"/>
      <c r="D53" s="70"/>
      <c r="E53" s="71"/>
      <c r="F53" s="71"/>
      <c r="G53" s="71"/>
      <c r="H53" s="71"/>
      <c r="I53" s="72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35">
      <c r="C54" s="52"/>
      <c r="D54" s="52"/>
      <c r="E54" s="1"/>
      <c r="H54" s="59" t="s">
        <v>19</v>
      </c>
      <c r="I54" s="59"/>
      <c r="J54" s="11">
        <f>COUNTIF(J9:J53,"&gt;=70")</f>
        <v>0</v>
      </c>
      <c r="K54" s="11">
        <f t="shared" ref="K54:P54" si="4">COUNTIF(K9:K53,"&gt;=70")</f>
        <v>0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35">
      <c r="C55" s="52"/>
      <c r="D55" s="52"/>
      <c r="E55" s="8"/>
      <c r="H55" s="61" t="s">
        <v>20</v>
      </c>
      <c r="I55" s="61"/>
      <c r="J55" s="12">
        <f>COUNTIF(J9:J53,"&lt;70")</f>
        <v>0</v>
      </c>
      <c r="K55" s="12">
        <f t="shared" ref="K55:Q55" si="6">COUNTIF(K9:K53,"&lt;70")</f>
        <v>0</v>
      </c>
      <c r="L55" s="12">
        <f t="shared" si="6"/>
        <v>0</v>
      </c>
      <c r="M55" s="12">
        <f t="shared" si="6"/>
        <v>0</v>
      </c>
      <c r="N55" s="12">
        <f t="shared" si="6"/>
        <v>0</v>
      </c>
      <c r="O55" s="12">
        <f t="shared" si="6"/>
        <v>0</v>
      </c>
      <c r="P55" s="12">
        <f t="shared" si="6"/>
        <v>0</v>
      </c>
      <c r="Q55" s="12">
        <f t="shared" si="6"/>
        <v>45</v>
      </c>
    </row>
    <row r="56" spans="2:17" x14ac:dyDescent="0.35">
      <c r="C56" s="52"/>
      <c r="D56" s="52"/>
      <c r="E56" s="52"/>
      <c r="H56" s="61" t="s">
        <v>21</v>
      </c>
      <c r="I56" s="61"/>
      <c r="J56" s="12">
        <f>COUNT(J9:J53)</f>
        <v>0</v>
      </c>
      <c r="K56" s="12">
        <f t="shared" ref="K56:Q56" si="7">COUNT(K9:K53)</f>
        <v>0</v>
      </c>
      <c r="L56" s="12">
        <f t="shared" si="7"/>
        <v>0</v>
      </c>
      <c r="M56" s="12">
        <f t="shared" si="7"/>
        <v>0</v>
      </c>
      <c r="N56" s="12">
        <f t="shared" si="7"/>
        <v>0</v>
      </c>
      <c r="O56" s="12">
        <f t="shared" si="7"/>
        <v>0</v>
      </c>
      <c r="P56" s="12">
        <f t="shared" si="7"/>
        <v>0</v>
      </c>
      <c r="Q56" s="12">
        <f t="shared" si="7"/>
        <v>45</v>
      </c>
    </row>
    <row r="57" spans="2:17" x14ac:dyDescent="0.35">
      <c r="C57" s="52"/>
      <c r="D57" s="52"/>
      <c r="E57" s="1"/>
      <c r="H57" s="53" t="s">
        <v>16</v>
      </c>
      <c r="I57" s="53"/>
      <c r="J57" s="13" t="e">
        <f>J54/J56</f>
        <v>#DIV/0!</v>
      </c>
      <c r="K57" s="14" t="e">
        <f t="shared" ref="K57:Q57" si="8">K54/K56</f>
        <v>#DIV/0!</v>
      </c>
      <c r="L57" s="14" t="e">
        <f t="shared" si="8"/>
        <v>#DIV/0!</v>
      </c>
      <c r="M57" s="14" t="e">
        <f t="shared" si="8"/>
        <v>#DIV/0!</v>
      </c>
      <c r="N57" s="14" t="e">
        <f t="shared" si="8"/>
        <v>#DIV/0!</v>
      </c>
      <c r="O57" s="14" t="e">
        <f t="shared" si="8"/>
        <v>#DIV/0!</v>
      </c>
      <c r="P57" s="14" t="e">
        <f t="shared" si="8"/>
        <v>#DIV/0!</v>
      </c>
      <c r="Q57" s="14">
        <f t="shared" si="8"/>
        <v>0</v>
      </c>
    </row>
    <row r="58" spans="2:17" x14ac:dyDescent="0.35">
      <c r="C58" s="52"/>
      <c r="D58" s="52"/>
      <c r="E58" s="1"/>
      <c r="H58" s="53" t="s">
        <v>17</v>
      </c>
      <c r="I58" s="53"/>
      <c r="J58" s="13" t="e">
        <f>J55/J56</f>
        <v>#DIV/0!</v>
      </c>
      <c r="K58" s="13" t="e">
        <f t="shared" ref="K58:Q58" si="9">K55/K56</f>
        <v>#DIV/0!</v>
      </c>
      <c r="L58" s="14" t="e">
        <f t="shared" si="9"/>
        <v>#DIV/0!</v>
      </c>
      <c r="M58" s="14" t="e">
        <f t="shared" si="9"/>
        <v>#DIV/0!</v>
      </c>
      <c r="N58" s="14" t="e">
        <f t="shared" si="9"/>
        <v>#DIV/0!</v>
      </c>
      <c r="O58" s="14" t="e">
        <f t="shared" si="9"/>
        <v>#DIV/0!</v>
      </c>
      <c r="P58" s="14" t="e">
        <f t="shared" si="9"/>
        <v>#DIV/0!</v>
      </c>
      <c r="Q58" s="14">
        <f t="shared" si="9"/>
        <v>1</v>
      </c>
    </row>
    <row r="59" spans="2:17" x14ac:dyDescent="0.35">
      <c r="C59" s="52"/>
      <c r="D59" s="52"/>
      <c r="E59" s="8"/>
    </row>
    <row r="60" spans="2:17" x14ac:dyDescent="0.35">
      <c r="C60" s="1"/>
      <c r="D60" s="1"/>
      <c r="E60" s="8"/>
    </row>
    <row r="61" spans="2:17" x14ac:dyDescent="0.35">
      <c r="J61" s="54"/>
      <c r="K61" s="54"/>
      <c r="L61" s="54"/>
      <c r="M61" s="54"/>
      <c r="N61" s="54"/>
      <c r="O61" s="54"/>
      <c r="P61" s="54"/>
    </row>
    <row r="62" spans="2:17" x14ac:dyDescent="0.35">
      <c r="J62" s="60" t="s">
        <v>18</v>
      </c>
      <c r="K62" s="60"/>
      <c r="L62" s="60"/>
      <c r="M62" s="60"/>
      <c r="N62" s="60"/>
      <c r="O62" s="60"/>
      <c r="P62" s="60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MATERIA 1</vt:lpstr>
      <vt:lpstr>MATERIA 2</vt:lpstr>
      <vt:lpstr>MATERIA 3</vt:lpstr>
      <vt:lpstr>MATERIA 4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Irma de Jesús</cp:lastModifiedBy>
  <cp:lastPrinted>2023-03-21T15:13:53Z</cp:lastPrinted>
  <dcterms:created xsi:type="dcterms:W3CDTF">2023-03-14T19:16:59Z</dcterms:created>
  <dcterms:modified xsi:type="dcterms:W3CDTF">2025-11-18T18:36:18Z</dcterms:modified>
</cp:coreProperties>
</file>