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3040" windowHeight="9195" activeTab="3"/>
  </bookViews>
  <sheets>
    <sheet name="TALLER I" sheetId="4" r:id="rId1"/>
    <sheet name="AMSI" sheetId="6" r:id="rId2"/>
    <sheet name="INF PARA ADMON 105A" sheetId="5" r:id="rId3"/>
    <sheet name="INF PARA ADMON 105C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3" l="1"/>
  <c r="T11" i="6"/>
  <c r="T9" i="4"/>
  <c r="T10" i="5"/>
  <c r="K28" i="3" l="1"/>
  <c r="L28" i="3"/>
  <c r="M28" i="3"/>
  <c r="N28" i="3"/>
  <c r="O28" i="3"/>
  <c r="P28" i="3"/>
  <c r="Q28" i="3"/>
  <c r="K27" i="3"/>
  <c r="L27" i="3"/>
  <c r="M27" i="3"/>
  <c r="N27" i="3"/>
  <c r="O27" i="3"/>
  <c r="P27" i="3"/>
  <c r="Q27" i="3"/>
  <c r="L29" i="3"/>
  <c r="M29" i="3"/>
  <c r="N29" i="3"/>
  <c r="O29" i="3"/>
  <c r="P29" i="3"/>
  <c r="Q29" i="3"/>
  <c r="K29" i="3"/>
  <c r="K48" i="5"/>
  <c r="M48" i="5"/>
  <c r="N48" i="5"/>
  <c r="O48" i="5"/>
  <c r="P48" i="5"/>
  <c r="Q48" i="5"/>
  <c r="J39" i="6" l="1"/>
  <c r="J37" i="6"/>
  <c r="J46" i="5"/>
  <c r="J45" i="5"/>
  <c r="J44" i="5"/>
  <c r="J29" i="3"/>
  <c r="J28" i="3"/>
  <c r="J27" i="3"/>
  <c r="B20" i="5" l="1"/>
  <c r="B21" i="5" s="1"/>
  <c r="P39" i="6"/>
  <c r="O39" i="6"/>
  <c r="N39" i="6"/>
  <c r="M39" i="6"/>
  <c r="L39" i="6"/>
  <c r="K39" i="6"/>
  <c r="P38" i="6"/>
  <c r="O38" i="6"/>
  <c r="N38" i="6"/>
  <c r="N41" i="6" s="1"/>
  <c r="M38" i="6"/>
  <c r="M41" i="6" s="1"/>
  <c r="L38" i="6"/>
  <c r="K38" i="6"/>
  <c r="J38" i="6"/>
  <c r="P37" i="6"/>
  <c r="O37" i="6"/>
  <c r="N37" i="6"/>
  <c r="N40" i="6" s="1"/>
  <c r="M37" i="6"/>
  <c r="M40" i="6" s="1"/>
  <c r="L37" i="6"/>
  <c r="K37" i="6"/>
  <c r="L41" i="6" l="1"/>
  <c r="L40" i="6"/>
  <c r="P40" i="6"/>
  <c r="K41" i="6"/>
  <c r="O40" i="6"/>
  <c r="K40" i="6"/>
  <c r="O41" i="6"/>
  <c r="P41" i="6"/>
  <c r="J41" i="6"/>
  <c r="J40" i="6"/>
  <c r="Q39" i="6"/>
  <c r="Q37" i="6"/>
  <c r="Q40" i="6" s="1"/>
  <c r="Q38" i="6"/>
  <c r="Q41" i="6" s="1"/>
  <c r="P46" i="5" l="1"/>
  <c r="O46" i="5"/>
  <c r="N46" i="5"/>
  <c r="M46" i="5"/>
  <c r="L46" i="5"/>
  <c r="K46" i="5"/>
  <c r="P45" i="5"/>
  <c r="O45" i="5"/>
  <c r="N45" i="5"/>
  <c r="M45" i="5"/>
  <c r="L45" i="5"/>
  <c r="K45" i="5"/>
  <c r="P44" i="5"/>
  <c r="P47" i="5" s="1"/>
  <c r="O44" i="5"/>
  <c r="N44" i="5"/>
  <c r="M44" i="5"/>
  <c r="L44" i="5"/>
  <c r="K44" i="5"/>
  <c r="B10" i="5"/>
  <c r="B11" i="5" s="1"/>
  <c r="B12" i="5" s="1"/>
  <c r="B13" i="5" s="1"/>
  <c r="B14" i="5" s="1"/>
  <c r="B15" i="5" s="1"/>
  <c r="B16" i="5" s="1"/>
  <c r="B17" i="5" s="1"/>
  <c r="B18" i="5" s="1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27" i="4"/>
  <c r="O27" i="4"/>
  <c r="N27" i="4"/>
  <c r="M27" i="4"/>
  <c r="L27" i="4"/>
  <c r="K27" i="4"/>
  <c r="J27" i="4"/>
  <c r="B22" i="3"/>
  <c r="B23" i="3" s="1"/>
  <c r="B24" i="3" s="1"/>
  <c r="L48" i="5" l="1"/>
  <c r="L30" i="4"/>
  <c r="M47" i="5"/>
  <c r="N30" i="4"/>
  <c r="O31" i="3"/>
  <c r="O30" i="3"/>
  <c r="N31" i="3"/>
  <c r="M30" i="4"/>
  <c r="M31" i="4"/>
  <c r="K30" i="4"/>
  <c r="K30" i="3"/>
  <c r="J30" i="3"/>
  <c r="J48" i="5"/>
  <c r="J47" i="5"/>
  <c r="P31" i="4"/>
  <c r="P30" i="4"/>
  <c r="K31" i="3"/>
  <c r="L31" i="3"/>
  <c r="M31" i="3"/>
  <c r="L30" i="3"/>
  <c r="P30" i="3"/>
  <c r="N31" i="4"/>
  <c r="N47" i="5"/>
  <c r="J31" i="3"/>
  <c r="J30" i="4"/>
  <c r="O31" i="4"/>
  <c r="O47" i="5"/>
  <c r="Q29" i="4"/>
  <c r="O30" i="4"/>
  <c r="M30" i="3"/>
  <c r="K31" i="4"/>
  <c r="K47" i="5"/>
  <c r="P31" i="3"/>
  <c r="N30" i="3"/>
  <c r="L31" i="4"/>
  <c r="Q46" i="5"/>
  <c r="L47" i="5"/>
  <c r="Q44" i="5"/>
  <c r="Q45" i="5"/>
  <c r="J31" i="4"/>
  <c r="Q27" i="4"/>
  <c r="Q28" i="4"/>
  <c r="Q30" i="4" l="1"/>
  <c r="Q31" i="4"/>
  <c r="Q47" i="5"/>
  <c r="Q30" i="3" l="1"/>
  <c r="Q31" i="3"/>
</calcChain>
</file>

<file path=xl/sharedStrings.xml><?xml version="1.0" encoding="utf-8"?>
<sst xmlns="http://schemas.openxmlformats.org/spreadsheetml/2006/main" count="805" uniqueCount="232">
  <si>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</si>
  <si>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</si>
  <si>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</si>
  <si>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</si>
  <si>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</si>
  <si>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</si>
  <si>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</si>
  <si>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</si>
  <si>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</si>
  <si>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</si>
  <si>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</si>
  <si>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</si>
  <si>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</si>
  <si>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</si>
  <si>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</si>
  <si>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</si>
  <si>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</si>
  <si>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</si>
  <si>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</si>
  <si>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</si>
  <si>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</si>
  <si>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</si>
  <si>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</si>
  <si>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</si>
  <si>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VERONICA GUERRERO HERNANDEZ</t>
  </si>
  <si>
    <t>TALLER DE INVESTIGACION I</t>
  </si>
  <si>
    <t>VERÓNICA GUERRERO HERNANDEZ</t>
  </si>
  <si>
    <t>710A</t>
  </si>
  <si>
    <t>CAIXBA HERRERA MARIA GRISEL</t>
  </si>
  <si>
    <t>CHACHA PÉREZ ALBA MARINA</t>
  </si>
  <si>
    <t>CHAGALA PUCHETA ANGEL DAVID</t>
  </si>
  <si>
    <t>FERMAN ATAXCA SARAHI ESMERALDA</t>
  </si>
  <si>
    <t>FONSECA ABRAJAN OSVANY JESUS</t>
  </si>
  <si>
    <t>LUCHO HERNANDEZ LUIS ALEXIS</t>
  </si>
  <si>
    <t>MARIN GONZALEZ JOANA MICHELLE</t>
  </si>
  <si>
    <t>MENDIOLA MOLINA MARISA DE LOS ANGELES</t>
  </si>
  <si>
    <t>MONTAN MARTINEZ ANNETTE</t>
  </si>
  <si>
    <t>PIO COMI CARLOS JAEL</t>
  </si>
  <si>
    <t>POLITO CHIGO KELVIN</t>
  </si>
  <si>
    <t>PUCHETA CONCHI MONSERRAT</t>
  </si>
  <si>
    <t>RODRIGUEZ GONZALEZ JOSE MANUEL</t>
  </si>
  <si>
    <t>ROMAN SANTIAGO SILVANA TIARE</t>
  </si>
  <si>
    <t>SAN JUAN VELASCO AXEL</t>
  </si>
  <si>
    <t>TEOBA COMI GUADALUPE</t>
  </si>
  <si>
    <t>TEOBAL DIAZ EMMANUEL DE JESUS</t>
  </si>
  <si>
    <t>TOTO FISCAL ISELA</t>
  </si>
  <si>
    <t>221U0495</t>
  </si>
  <si>
    <t>221U0496</t>
  </si>
  <si>
    <t>221U0497</t>
  </si>
  <si>
    <t>221U0499</t>
  </si>
  <si>
    <t>221U0501</t>
  </si>
  <si>
    <t>211U0597</t>
  </si>
  <si>
    <t>221U0504</t>
  </si>
  <si>
    <t>221U0506</t>
  </si>
  <si>
    <t>221U0507</t>
  </si>
  <si>
    <t>221U0509</t>
  </si>
  <si>
    <t>221U0510</t>
  </si>
  <si>
    <t>221U0511</t>
  </si>
  <si>
    <t>221U0516</t>
  </si>
  <si>
    <t>221U0518</t>
  </si>
  <si>
    <t>221U0519</t>
  </si>
  <si>
    <t>221U0520</t>
  </si>
  <si>
    <t>221U0521</t>
  </si>
  <si>
    <t>221U0524</t>
  </si>
  <si>
    <t>510A</t>
  </si>
  <si>
    <t>ANALISIS Y MODELADO DE SI</t>
  </si>
  <si>
    <t>AGOSTO - DICIEMBRE 2025</t>
  </si>
  <si>
    <t>INFORMATICA PARA LA ADMINISTRACION</t>
  </si>
  <si>
    <t>105A</t>
  </si>
  <si>
    <t>105C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</si>
  <si>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</si>
  <si>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</si>
  <si>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</si>
  <si>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</si>
  <si>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</si>
  <si>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</si>
  <si>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</si>
  <si>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FISCAL CARVAJAL CAROLAINS ALICIA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</si>
  <si>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</si>
  <si>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</si>
  <si>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</si>
  <si>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</si>
  <si>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</si>
  <si>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</si>
  <si>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</si>
  <si>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</si>
  <si>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</si>
  <si>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POLITO CARVAJAL MIRIAN PAOLA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</si>
  <si>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</si>
  <si>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</si>
  <si>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</si>
  <si>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</si>
  <si>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</si>
  <si>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</si>
  <si>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</si>
  <si>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</si>
  <si>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</si>
  <si>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VENTURA LUNA JOHANAN ESAU</t>
  </si>
  <si>
    <t>231U0329</t>
  </si>
  <si>
    <t>231U0633</t>
  </si>
  <si>
    <t>231U0625</t>
  </si>
  <si>
    <t>231U0333</t>
  </si>
  <si>
    <t>231U0334</t>
  </si>
  <si>
    <t>231U0670</t>
  </si>
  <si>
    <t>231U0336</t>
  </si>
  <si>
    <t>231U0337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</si>
  <si>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</si>
  <si>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</si>
  <si>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</si>
  <si>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</si>
  <si>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</si>
  <si>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</si>
  <si>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</si>
  <si>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</si>
  <si>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</si>
  <si>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231U0688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</si>
  <si>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</si>
  <si>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</si>
  <si>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</si>
  <si>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</si>
  <si>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</si>
  <si>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</si>
  <si>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</si>
  <si>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</si>
  <si>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</si>
  <si>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231U0659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</si>
  <si>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</si>
  <si>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</si>
  <si>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</si>
  <si>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</si>
  <si>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</si>
  <si>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CASTRO XALA AMERICA SEANI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</si>
  <si>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</si>
  <si>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</si>
  <si>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</si>
  <si>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</si>
  <si>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</si>
  <si>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</si>
  <si>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</si>
  <si>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</si>
  <si>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</si>
  <si>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</si>
  <si>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</si>
  <si>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</si>
  <si>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</si>
  <si>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</si>
  <si>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</si>
  <si>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MOTO COBAXIN KEVIN ANTONIO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</si>
  <si>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</si>
  <si>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</si>
  <si>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</si>
  <si>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</si>
  <si>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</si>
  <si>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RASCON CORTES GRECIA DEL CARMEN</t>
  </si>
  <si>
    <t>RAZO CHIGUIL JUAN CARLOS</t>
  </si>
  <si>
    <t>RIOS ECHEVERRIA ALEXIS</t>
  </si>
  <si>
    <t>TEMICH TEMICH JAZMIN</t>
  </si>
  <si>
    <t>TOM MARTINEZ JUAN JOSE</t>
  </si>
  <si>
    <t>TOTO HERNANDEZ PEDRO ANTOLIN</t>
  </si>
  <si>
    <t>VALLE CHONTAL ALINA AURORA</t>
  </si>
  <si>
    <t>VILLEGAS BARREDA EMILY RAQUEL</t>
  </si>
  <si>
    <t>251U0584</t>
  </si>
  <si>
    <t>251U0206</t>
  </si>
  <si>
    <t>251U0207</t>
  </si>
  <si>
    <t>251U0209</t>
  </si>
  <si>
    <t>251U0211</t>
  </si>
  <si>
    <t>241U0186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</si>
  <si>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</si>
  <si>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</si>
  <si>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</si>
  <si>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</si>
  <si>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</si>
  <si>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</si>
  <si>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</si>
  <si>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</si>
  <si>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</si>
  <si>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</si>
  <si>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</si>
  <si>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</si>
  <si>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</si>
  <si>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</si>
  <si>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</si>
  <si>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241U0214</t>
  </si>
  <si>
    <t>251U0239</t>
  </si>
  <si>
    <t>251U0243</t>
  </si>
  <si>
    <t>251U0244</t>
  </si>
  <si>
    <t>251U0247</t>
  </si>
  <si>
    <t>251U0248</t>
  </si>
  <si>
    <t>231U0436</t>
  </si>
  <si>
    <t>251U0249</t>
  </si>
  <si>
    <t>251U0582</t>
  </si>
  <si>
    <t>251U0254</t>
  </si>
  <si>
    <t>241U0229</t>
  </si>
  <si>
    <t>241U0231</t>
  </si>
  <si>
    <t>251U0257</t>
  </si>
  <si>
    <t>251U0259</t>
  </si>
  <si>
    <t>CARRIÓN ARELLANO BERTHA FERNANDA</t>
  </si>
  <si>
    <t>CHAGALA MARTINEZ EMANUEL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</si>
  <si>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</si>
  <si>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</si>
  <si>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</si>
  <si>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</si>
  <si>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</si>
  <si>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</si>
  <si>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</si>
  <si>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</si>
  <si>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</si>
  <si>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</si>
  <si>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</si>
  <si>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</si>
  <si>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</si>
  <si>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</si>
  <si>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</si>
  <si>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</si>
  <si>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251U0212</t>
  </si>
  <si>
    <t>241U0571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</si>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</sst>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15" fontId="0" fillId="0" borderId="0" xfId="0" applyNumberForma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4" fillId="0" borderId="2" xfId="0" applyFont="1" applyBorder="1" applyAlignment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9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3" borderId="4" xfId="0" applyFill="1" applyBorder="1" applyAlignment="1">
      <alignment horizontal="center"/>
    </xf>
    <xf numFmtId="0" fontId="4" fillId="0" borderId="5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opLeftCell="A3" zoomScale="84" zoomScaleNormal="84" workbookViewId="0">
      <selection activeCell="K26" sqref="K2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 x14ac:dyDescent="0.2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 x14ac:dyDescent="0.25">
      <c r="C4" t="s">
        <v>0</v>
      </c>
      <c r="D4" s="47" t="s">
        <v>25</v>
      </c>
      <c r="E4" s="47"/>
      <c r="F4" s="47"/>
      <c r="G4" s="47"/>
      <c r="I4" t="s">
        <v>1</v>
      </c>
      <c r="J4" s="48" t="s">
        <v>27</v>
      </c>
      <c r="K4" s="48"/>
      <c r="M4" t="s">
        <v>2</v>
      </c>
      <c r="N4" s="49">
        <v>45980</v>
      </c>
      <c r="O4" s="49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26</v>
      </c>
      <c r="L6" s="50"/>
      <c r="M6" s="50"/>
      <c r="N6" s="50"/>
      <c r="O6" s="50"/>
      <c r="P6" s="50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20" t="s">
        <v>46</v>
      </c>
      <c r="D9" s="40" t="s">
        <v>28</v>
      </c>
      <c r="E9" s="41" t="s">
        <v>28</v>
      </c>
      <c r="F9" s="41" t="s">
        <v>28</v>
      </c>
      <c r="G9" s="41" t="s">
        <v>28</v>
      </c>
      <c r="H9" s="41" t="s">
        <v>28</v>
      </c>
      <c r="I9" s="42" t="s">
        <v>28</v>
      </c>
      <c r="J9" s="25">
        <v>91</v>
      </c>
      <c r="K9" s="19">
        <v>90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9">
        <v>0</v>
      </c>
      <c r="T9">
        <f>AVERAGE(K9:K26)</f>
        <v>68.277777777777771</v>
      </c>
    </row>
    <row r="10" spans="2:20" x14ac:dyDescent="0.25">
      <c r="B10" s="18">
        <v>2</v>
      </c>
      <c r="C10" s="20" t="s">
        <v>47</v>
      </c>
      <c r="D10" s="40" t="s">
        <v>29</v>
      </c>
      <c r="E10" s="41" t="s">
        <v>29</v>
      </c>
      <c r="F10" s="41" t="s">
        <v>29</v>
      </c>
      <c r="G10" s="41" t="s">
        <v>29</v>
      </c>
      <c r="H10" s="41" t="s">
        <v>29</v>
      </c>
      <c r="I10" s="42" t="s">
        <v>29</v>
      </c>
      <c r="J10" s="25">
        <v>90</v>
      </c>
      <c r="K10" s="19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v>0</v>
      </c>
    </row>
    <row r="11" spans="2:20" x14ac:dyDescent="0.25">
      <c r="B11" s="18">
        <v>3</v>
      </c>
      <c r="C11" s="20" t="s">
        <v>48</v>
      </c>
      <c r="D11" s="40" t="s">
        <v>30</v>
      </c>
      <c r="E11" s="41" t="s">
        <v>30</v>
      </c>
      <c r="F11" s="41" t="s">
        <v>30</v>
      </c>
      <c r="G11" s="41" t="s">
        <v>30</v>
      </c>
      <c r="H11" s="41" t="s">
        <v>30</v>
      </c>
      <c r="I11" s="42" t="s">
        <v>30</v>
      </c>
      <c r="J11" s="25">
        <v>90</v>
      </c>
      <c r="K11" s="19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v>0</v>
      </c>
    </row>
    <row r="12" spans="2:20" x14ac:dyDescent="0.25">
      <c r="B12" s="18">
        <v>4</v>
      </c>
      <c r="C12" s="20" t="s">
        <v>49</v>
      </c>
      <c r="D12" s="40" t="s">
        <v>31</v>
      </c>
      <c r="E12" s="41" t="s">
        <v>31</v>
      </c>
      <c r="F12" s="41" t="s">
        <v>31</v>
      </c>
      <c r="G12" s="41" t="s">
        <v>31</v>
      </c>
      <c r="H12" s="41" t="s">
        <v>31</v>
      </c>
      <c r="I12" s="42" t="s">
        <v>31</v>
      </c>
      <c r="J12" s="25">
        <v>87</v>
      </c>
      <c r="K12" s="19">
        <v>89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v>0</v>
      </c>
    </row>
    <row r="13" spans="2:20" x14ac:dyDescent="0.25">
      <c r="B13" s="18">
        <v>5</v>
      </c>
      <c r="C13" s="20" t="s">
        <v>50</v>
      </c>
      <c r="D13" s="40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2" t="s">
        <v>32</v>
      </c>
      <c r="J13" s="25">
        <v>85</v>
      </c>
      <c r="K13" s="19">
        <v>80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v>0</v>
      </c>
    </row>
    <row r="14" spans="2:20" x14ac:dyDescent="0.25">
      <c r="B14" s="18">
        <v>6</v>
      </c>
      <c r="C14" s="20" t="s">
        <v>51</v>
      </c>
      <c r="D14" s="40" t="s">
        <v>33</v>
      </c>
      <c r="E14" s="41" t="s">
        <v>33</v>
      </c>
      <c r="F14" s="41" t="s">
        <v>33</v>
      </c>
      <c r="G14" s="41" t="s">
        <v>33</v>
      </c>
      <c r="H14" s="41" t="s">
        <v>33</v>
      </c>
      <c r="I14" s="42" t="s">
        <v>33</v>
      </c>
      <c r="J14" s="25">
        <v>88</v>
      </c>
      <c r="K14" s="19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v>0</v>
      </c>
    </row>
    <row r="15" spans="2:20" x14ac:dyDescent="0.25">
      <c r="B15" s="18">
        <v>7</v>
      </c>
      <c r="C15" s="20" t="s">
        <v>52</v>
      </c>
      <c r="D15" s="40" t="s">
        <v>34</v>
      </c>
      <c r="E15" s="41" t="s">
        <v>34</v>
      </c>
      <c r="F15" s="41" t="s">
        <v>34</v>
      </c>
      <c r="G15" s="41" t="s">
        <v>34</v>
      </c>
      <c r="H15" s="41" t="s">
        <v>34</v>
      </c>
      <c r="I15" s="42" t="s">
        <v>34</v>
      </c>
      <c r="J15" s="25">
        <v>82</v>
      </c>
      <c r="K15" s="19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v>0</v>
      </c>
    </row>
    <row r="16" spans="2:20" x14ac:dyDescent="0.25">
      <c r="B16" s="18">
        <v>8</v>
      </c>
      <c r="C16" s="20" t="s">
        <v>53</v>
      </c>
      <c r="D16" s="40" t="s">
        <v>35</v>
      </c>
      <c r="E16" s="41" t="s">
        <v>35</v>
      </c>
      <c r="F16" s="41" t="s">
        <v>35</v>
      </c>
      <c r="G16" s="41" t="s">
        <v>35</v>
      </c>
      <c r="H16" s="41" t="s">
        <v>35</v>
      </c>
      <c r="I16" s="42" t="s">
        <v>35</v>
      </c>
      <c r="J16" s="25">
        <v>90</v>
      </c>
      <c r="K16" s="19">
        <v>90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v>0</v>
      </c>
    </row>
    <row r="17" spans="2:17" x14ac:dyDescent="0.25">
      <c r="B17" s="18">
        <v>9</v>
      </c>
      <c r="C17" s="20" t="s">
        <v>54</v>
      </c>
      <c r="D17" s="40" t="s">
        <v>36</v>
      </c>
      <c r="E17" s="41" t="s">
        <v>36</v>
      </c>
      <c r="F17" s="41" t="s">
        <v>36</v>
      </c>
      <c r="G17" s="41" t="s">
        <v>36</v>
      </c>
      <c r="H17" s="41" t="s">
        <v>36</v>
      </c>
      <c r="I17" s="42" t="s">
        <v>36</v>
      </c>
      <c r="J17" s="25">
        <v>86</v>
      </c>
      <c r="K17" s="19">
        <v>70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v>0</v>
      </c>
    </row>
    <row r="18" spans="2:17" x14ac:dyDescent="0.25">
      <c r="B18" s="18">
        <v>10</v>
      </c>
      <c r="C18" s="20" t="s">
        <v>55</v>
      </c>
      <c r="D18" s="40" t="s">
        <v>37</v>
      </c>
      <c r="E18" s="41" t="s">
        <v>37</v>
      </c>
      <c r="F18" s="41" t="s">
        <v>37</v>
      </c>
      <c r="G18" s="41" t="s">
        <v>37</v>
      </c>
      <c r="H18" s="41" t="s">
        <v>37</v>
      </c>
      <c r="I18" s="42" t="s">
        <v>37</v>
      </c>
      <c r="J18" s="25">
        <v>79</v>
      </c>
      <c r="K18" s="19">
        <v>80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v>0</v>
      </c>
    </row>
    <row r="19" spans="2:17" x14ac:dyDescent="0.25">
      <c r="B19" s="18">
        <v>11</v>
      </c>
      <c r="C19" s="20" t="s">
        <v>56</v>
      </c>
      <c r="D19" s="40" t="s">
        <v>38</v>
      </c>
      <c r="E19" s="41" t="s">
        <v>38</v>
      </c>
      <c r="F19" s="41" t="s">
        <v>38</v>
      </c>
      <c r="G19" s="41" t="s">
        <v>38</v>
      </c>
      <c r="H19" s="41" t="s">
        <v>38</v>
      </c>
      <c r="I19" s="42" t="s">
        <v>38</v>
      </c>
      <c r="J19" s="25">
        <v>0</v>
      </c>
      <c r="K19" s="19">
        <v>70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v>0</v>
      </c>
    </row>
    <row r="20" spans="2:17" x14ac:dyDescent="0.25">
      <c r="B20" s="18">
        <v>12</v>
      </c>
      <c r="C20" s="20" t="s">
        <v>57</v>
      </c>
      <c r="D20" s="40" t="s">
        <v>39</v>
      </c>
      <c r="E20" s="41" t="s">
        <v>39</v>
      </c>
      <c r="F20" s="41" t="s">
        <v>39</v>
      </c>
      <c r="G20" s="41" t="s">
        <v>39</v>
      </c>
      <c r="H20" s="41" t="s">
        <v>39</v>
      </c>
      <c r="I20" s="42" t="s">
        <v>39</v>
      </c>
      <c r="J20" s="25">
        <v>70</v>
      </c>
      <c r="K20" s="19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v>0</v>
      </c>
    </row>
    <row r="21" spans="2:17" x14ac:dyDescent="0.25">
      <c r="B21" s="18">
        <v>13</v>
      </c>
      <c r="C21" s="21" t="s">
        <v>58</v>
      </c>
      <c r="D21" s="44" t="s">
        <v>40</v>
      </c>
      <c r="E21" s="41" t="s">
        <v>40</v>
      </c>
      <c r="F21" s="41" t="s">
        <v>40</v>
      </c>
      <c r="G21" s="41" t="s">
        <v>40</v>
      </c>
      <c r="H21" s="41" t="s">
        <v>40</v>
      </c>
      <c r="I21" s="42" t="s">
        <v>40</v>
      </c>
      <c r="J21" s="25">
        <v>82</v>
      </c>
      <c r="K21" s="19">
        <v>80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9">
        <v>0</v>
      </c>
    </row>
    <row r="22" spans="2:17" x14ac:dyDescent="0.25">
      <c r="B22" s="18">
        <v>14</v>
      </c>
      <c r="C22" s="21" t="s">
        <v>59</v>
      </c>
      <c r="D22" s="44" t="s">
        <v>41</v>
      </c>
      <c r="E22" s="41" t="s">
        <v>41</v>
      </c>
      <c r="F22" s="41" t="s">
        <v>41</v>
      </c>
      <c r="G22" s="41" t="s">
        <v>41</v>
      </c>
      <c r="H22" s="41" t="s">
        <v>41</v>
      </c>
      <c r="I22" s="42" t="s">
        <v>41</v>
      </c>
      <c r="J22" s="25">
        <v>98</v>
      </c>
      <c r="K22" s="19">
        <v>90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">
        <v>0</v>
      </c>
    </row>
    <row r="23" spans="2:17" x14ac:dyDescent="0.25">
      <c r="B23" s="18">
        <v>15</v>
      </c>
      <c r="C23" s="21" t="s">
        <v>60</v>
      </c>
      <c r="D23" s="44" t="s">
        <v>42</v>
      </c>
      <c r="E23" s="41" t="s">
        <v>42</v>
      </c>
      <c r="F23" s="41" t="s">
        <v>42</v>
      </c>
      <c r="G23" s="41" t="s">
        <v>42</v>
      </c>
      <c r="H23" s="41" t="s">
        <v>42</v>
      </c>
      <c r="I23" s="42" t="s">
        <v>42</v>
      </c>
      <c r="J23" s="25">
        <v>80</v>
      </c>
      <c r="K23" s="19">
        <v>80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">
        <v>0</v>
      </c>
    </row>
    <row r="24" spans="2:17" x14ac:dyDescent="0.25">
      <c r="B24" s="18">
        <v>16</v>
      </c>
      <c r="C24" s="21" t="s">
        <v>61</v>
      </c>
      <c r="D24" s="44" t="s">
        <v>43</v>
      </c>
      <c r="E24" s="41" t="s">
        <v>43</v>
      </c>
      <c r="F24" s="41" t="s">
        <v>43</v>
      </c>
      <c r="G24" s="41" t="s">
        <v>43</v>
      </c>
      <c r="H24" s="41" t="s">
        <v>43</v>
      </c>
      <c r="I24" s="42" t="s">
        <v>43</v>
      </c>
      <c r="J24" s="25">
        <v>98</v>
      </c>
      <c r="K24" s="19">
        <v>90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9">
        <v>0</v>
      </c>
    </row>
    <row r="25" spans="2:17" x14ac:dyDescent="0.25">
      <c r="B25" s="18">
        <v>17</v>
      </c>
      <c r="C25" s="21" t="s">
        <v>62</v>
      </c>
      <c r="D25" s="44" t="s">
        <v>44</v>
      </c>
      <c r="E25" s="41" t="s">
        <v>44</v>
      </c>
      <c r="F25" s="41" t="s">
        <v>44</v>
      </c>
      <c r="G25" s="41" t="s">
        <v>44</v>
      </c>
      <c r="H25" s="41" t="s">
        <v>44</v>
      </c>
      <c r="I25" s="42" t="s">
        <v>44</v>
      </c>
      <c r="J25" s="25">
        <v>89</v>
      </c>
      <c r="K25" s="19">
        <v>90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">
        <v>0</v>
      </c>
    </row>
    <row r="26" spans="2:17" x14ac:dyDescent="0.25">
      <c r="B26" s="18">
        <v>18</v>
      </c>
      <c r="C26" s="21" t="s">
        <v>63</v>
      </c>
      <c r="D26" s="44" t="s">
        <v>45</v>
      </c>
      <c r="E26" s="41" t="s">
        <v>45</v>
      </c>
      <c r="F26" s="41" t="s">
        <v>45</v>
      </c>
      <c r="G26" s="41" t="s">
        <v>45</v>
      </c>
      <c r="H26" s="41" t="s">
        <v>45</v>
      </c>
      <c r="I26" s="42" t="s">
        <v>45</v>
      </c>
      <c r="J26" s="25">
        <v>84</v>
      </c>
      <c r="K26" s="19">
        <v>70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">
        <v>0</v>
      </c>
    </row>
    <row r="27" spans="2:17" x14ac:dyDescent="0.25">
      <c r="C27" s="35"/>
      <c r="D27" s="35"/>
      <c r="E27" s="1"/>
      <c r="H27" s="43" t="s">
        <v>19</v>
      </c>
      <c r="I27" s="43"/>
      <c r="J27" s="10">
        <f t="shared" ref="J27:Q27" si="0">COUNTIF(J9:J26,"&gt;=70")</f>
        <v>17</v>
      </c>
      <c r="K27" s="10">
        <f t="shared" si="0"/>
        <v>15</v>
      </c>
      <c r="L27" s="10">
        <f t="shared" si="0"/>
        <v>0</v>
      </c>
      <c r="M27" s="10">
        <f t="shared" si="0"/>
        <v>0</v>
      </c>
      <c r="N27" s="10">
        <f t="shared" si="0"/>
        <v>0</v>
      </c>
      <c r="O27" s="10">
        <f t="shared" si="0"/>
        <v>0</v>
      </c>
      <c r="P27" s="10">
        <f t="shared" si="0"/>
        <v>0</v>
      </c>
      <c r="Q27" s="14">
        <f t="shared" si="0"/>
        <v>0</v>
      </c>
    </row>
    <row r="28" spans="2:17" x14ac:dyDescent="0.25">
      <c r="C28" s="35"/>
      <c r="D28" s="35"/>
      <c r="E28" s="7"/>
      <c r="H28" s="39" t="s">
        <v>20</v>
      </c>
      <c r="I28" s="39"/>
      <c r="J28" s="11">
        <f t="shared" ref="J28:Q28" si="1">COUNTIF(J9:J26,"&lt;70")</f>
        <v>1</v>
      </c>
      <c r="K28" s="11">
        <f t="shared" si="1"/>
        <v>3</v>
      </c>
      <c r="L28" s="11">
        <f t="shared" si="1"/>
        <v>18</v>
      </c>
      <c r="M28" s="11">
        <f t="shared" si="1"/>
        <v>18</v>
      </c>
      <c r="N28" s="11">
        <f t="shared" si="1"/>
        <v>18</v>
      </c>
      <c r="O28" s="11">
        <f t="shared" si="1"/>
        <v>18</v>
      </c>
      <c r="P28" s="11">
        <f t="shared" si="1"/>
        <v>18</v>
      </c>
      <c r="Q28" s="11">
        <f t="shared" si="1"/>
        <v>18</v>
      </c>
    </row>
    <row r="29" spans="2:17" x14ac:dyDescent="0.25">
      <c r="C29" s="35"/>
      <c r="D29" s="35"/>
      <c r="E29" s="35"/>
      <c r="H29" s="39" t="s">
        <v>21</v>
      </c>
      <c r="I29" s="39"/>
      <c r="J29" s="11">
        <f t="shared" ref="J29:Q29" si="2">COUNT(J9:J26)</f>
        <v>18</v>
      </c>
      <c r="K29" s="11">
        <f t="shared" si="2"/>
        <v>18</v>
      </c>
      <c r="L29" s="11">
        <f t="shared" si="2"/>
        <v>18</v>
      </c>
      <c r="M29" s="11">
        <f t="shared" si="2"/>
        <v>18</v>
      </c>
      <c r="N29" s="11">
        <f t="shared" si="2"/>
        <v>18</v>
      </c>
      <c r="O29" s="11">
        <f t="shared" si="2"/>
        <v>18</v>
      </c>
      <c r="P29" s="11">
        <f t="shared" si="2"/>
        <v>18</v>
      </c>
      <c r="Q29" s="11">
        <f t="shared" si="2"/>
        <v>18</v>
      </c>
    </row>
    <row r="30" spans="2:17" x14ac:dyDescent="0.25">
      <c r="C30" s="35"/>
      <c r="D30" s="35"/>
      <c r="E30" s="1"/>
      <c r="H30" s="36" t="s">
        <v>16</v>
      </c>
      <c r="I30" s="36"/>
      <c r="J30" s="12">
        <f>J27/J29</f>
        <v>0.94444444444444442</v>
      </c>
      <c r="K30" s="13">
        <f t="shared" ref="K30:Q30" si="3">K27/K29</f>
        <v>0.83333333333333337</v>
      </c>
      <c r="L30" s="13">
        <f t="shared" si="3"/>
        <v>0</v>
      </c>
      <c r="M30" s="13">
        <f t="shared" si="3"/>
        <v>0</v>
      </c>
      <c r="N30" s="13">
        <f t="shared" si="3"/>
        <v>0</v>
      </c>
      <c r="O30" s="13">
        <f t="shared" si="3"/>
        <v>0</v>
      </c>
      <c r="P30" s="13">
        <f t="shared" si="3"/>
        <v>0</v>
      </c>
      <c r="Q30" s="13">
        <f t="shared" si="3"/>
        <v>0</v>
      </c>
    </row>
    <row r="31" spans="2:17" x14ac:dyDescent="0.25">
      <c r="C31" s="35"/>
      <c r="D31" s="35"/>
      <c r="E31" s="1"/>
      <c r="H31" s="36" t="s">
        <v>17</v>
      </c>
      <c r="I31" s="36"/>
      <c r="J31" s="12">
        <f>J28/J29</f>
        <v>5.5555555555555552E-2</v>
      </c>
      <c r="K31" s="12">
        <f t="shared" ref="K31:Q31" si="4">K28/K29</f>
        <v>0.16666666666666666</v>
      </c>
      <c r="L31" s="13">
        <f t="shared" si="4"/>
        <v>1</v>
      </c>
      <c r="M31" s="13">
        <f t="shared" si="4"/>
        <v>1</v>
      </c>
      <c r="N31" s="13">
        <f t="shared" si="4"/>
        <v>1</v>
      </c>
      <c r="O31" s="13">
        <f t="shared" si="4"/>
        <v>1</v>
      </c>
      <c r="P31" s="13">
        <f t="shared" si="4"/>
        <v>1</v>
      </c>
      <c r="Q31" s="13">
        <f t="shared" si="4"/>
        <v>1</v>
      </c>
    </row>
    <row r="32" spans="2:17" x14ac:dyDescent="0.25">
      <c r="C32" s="35"/>
      <c r="D32" s="35"/>
      <c r="E32" s="7"/>
    </row>
    <row r="33" spans="3:16" x14ac:dyDescent="0.25">
      <c r="C33" s="1"/>
      <c r="D33" s="1"/>
      <c r="E33" s="7"/>
    </row>
    <row r="34" spans="3:16" x14ac:dyDescent="0.25">
      <c r="J34" s="37"/>
      <c r="K34" s="37"/>
      <c r="L34" s="37"/>
      <c r="M34" s="37"/>
      <c r="N34" s="37"/>
      <c r="O34" s="37"/>
      <c r="P34" s="37"/>
    </row>
    <row r="35" spans="3:16" x14ac:dyDescent="0.25">
      <c r="J35" s="38" t="s">
        <v>18</v>
      </c>
      <c r="K35" s="38"/>
      <c r="L35" s="38"/>
      <c r="M35" s="38"/>
      <c r="N35" s="38"/>
      <c r="O35" s="38"/>
      <c r="P35" s="38"/>
    </row>
  </sheetData>
  <mergeCells count="40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4:I14"/>
    <mergeCell ref="D15:I15"/>
    <mergeCell ref="D16:I16"/>
    <mergeCell ref="D17:I17"/>
    <mergeCell ref="D18:I18"/>
    <mergeCell ref="D19:I19"/>
    <mergeCell ref="D20:I20"/>
    <mergeCell ref="C27:D27"/>
    <mergeCell ref="H27:I27"/>
    <mergeCell ref="D21:I21"/>
    <mergeCell ref="D22:I22"/>
    <mergeCell ref="D23:I23"/>
    <mergeCell ref="D24:I24"/>
    <mergeCell ref="D25:I25"/>
    <mergeCell ref="D26:I26"/>
    <mergeCell ref="C28:D28"/>
    <mergeCell ref="H28:I28"/>
    <mergeCell ref="C29:E29"/>
    <mergeCell ref="H29:I29"/>
    <mergeCell ref="C30:D30"/>
    <mergeCell ref="H30:I30"/>
    <mergeCell ref="C31:D31"/>
    <mergeCell ref="H31:I31"/>
    <mergeCell ref="C32:D32"/>
    <mergeCell ref="J34:P34"/>
    <mergeCell ref="J35:P3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opLeftCell="A7" zoomScale="70" zoomScaleNormal="70" workbookViewId="0">
      <selection activeCell="L39" sqref="L3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 x14ac:dyDescent="0.2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4"/>
      <c r="R3" s="24"/>
    </row>
    <row r="4" spans="2:20" x14ac:dyDescent="0.25">
      <c r="C4" t="s">
        <v>0</v>
      </c>
      <c r="D4" s="47" t="s">
        <v>65</v>
      </c>
      <c r="E4" s="47"/>
      <c r="F4" s="47"/>
      <c r="G4" s="47"/>
      <c r="I4" t="s">
        <v>1</v>
      </c>
      <c r="J4" s="48" t="s">
        <v>64</v>
      </c>
      <c r="K4" s="48"/>
      <c r="M4" t="s">
        <v>2</v>
      </c>
      <c r="N4" s="49">
        <v>45980</v>
      </c>
      <c r="O4" s="49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26</v>
      </c>
      <c r="L6" s="50"/>
      <c r="M6" s="50"/>
      <c r="N6" s="50"/>
      <c r="O6" s="50"/>
      <c r="P6" s="50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25" t="s">
        <v>7</v>
      </c>
      <c r="K8" s="25" t="s">
        <v>10</v>
      </c>
      <c r="L8" s="25" t="s">
        <v>11</v>
      </c>
      <c r="M8" s="25" t="s">
        <v>12</v>
      </c>
      <c r="N8" s="25" t="s">
        <v>13</v>
      </c>
      <c r="O8" s="25" t="s">
        <v>14</v>
      </c>
      <c r="P8" s="25" t="s">
        <v>15</v>
      </c>
      <c r="Q8" s="8" t="s">
        <v>23</v>
      </c>
    </row>
    <row r="9" spans="2:20" x14ac:dyDescent="0.25">
      <c r="B9" s="18">
        <v>1</v>
      </c>
      <c r="C9" s="29" t="s">
        <v>98</v>
      </c>
      <c r="D9" s="40" t="s">
        <v>70</v>
      </c>
      <c r="E9" s="41" t="s">
        <v>70</v>
      </c>
      <c r="F9" s="41" t="s">
        <v>70</v>
      </c>
      <c r="G9" s="41" t="s">
        <v>70</v>
      </c>
      <c r="H9" s="41" t="s">
        <v>70</v>
      </c>
      <c r="I9" s="42" t="s">
        <v>70</v>
      </c>
      <c r="J9" s="25">
        <v>95</v>
      </c>
      <c r="K9" s="32">
        <v>95</v>
      </c>
      <c r="L9" s="25">
        <v>87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</row>
    <row r="10" spans="2:20" x14ac:dyDescent="0.25">
      <c r="B10" s="18">
        <v>2</v>
      </c>
      <c r="C10" s="29" t="s">
        <v>99</v>
      </c>
      <c r="D10" s="40" t="s">
        <v>71</v>
      </c>
      <c r="E10" s="41" t="s">
        <v>71</v>
      </c>
      <c r="F10" s="41" t="s">
        <v>71</v>
      </c>
      <c r="G10" s="41" t="s">
        <v>71</v>
      </c>
      <c r="H10" s="41" t="s">
        <v>71</v>
      </c>
      <c r="I10" s="42" t="s">
        <v>71</v>
      </c>
      <c r="J10" s="25">
        <v>97</v>
      </c>
      <c r="K10" s="32">
        <v>97</v>
      </c>
      <c r="L10" s="25">
        <v>80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0" x14ac:dyDescent="0.25">
      <c r="B11" s="18">
        <v>3</v>
      </c>
      <c r="C11" s="29" t="s">
        <v>100</v>
      </c>
      <c r="D11" s="40" t="s">
        <v>72</v>
      </c>
      <c r="E11" s="41" t="s">
        <v>72</v>
      </c>
      <c r="F11" s="41" t="s">
        <v>72</v>
      </c>
      <c r="G11" s="41" t="s">
        <v>72</v>
      </c>
      <c r="H11" s="41" t="s">
        <v>72</v>
      </c>
      <c r="I11" s="42" t="s">
        <v>72</v>
      </c>
      <c r="J11" s="25">
        <v>96</v>
      </c>
      <c r="K11" s="32">
        <v>95</v>
      </c>
      <c r="L11" s="25">
        <v>80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  <c r="T11">
        <f>AVERAGE(L9:L36)</f>
        <v>80.821428571428569</v>
      </c>
    </row>
    <row r="12" spans="2:20" x14ac:dyDescent="0.25">
      <c r="B12" s="18">
        <v>4</v>
      </c>
      <c r="C12" s="29" t="s">
        <v>101</v>
      </c>
      <c r="D12" s="40" t="s">
        <v>73</v>
      </c>
      <c r="E12" s="41" t="s">
        <v>73</v>
      </c>
      <c r="F12" s="41" t="s">
        <v>73</v>
      </c>
      <c r="G12" s="41" t="s">
        <v>73</v>
      </c>
      <c r="H12" s="41" t="s">
        <v>73</v>
      </c>
      <c r="I12" s="42" t="s">
        <v>73</v>
      </c>
      <c r="J12" s="25">
        <v>95</v>
      </c>
      <c r="K12" s="32">
        <v>98</v>
      </c>
      <c r="L12" s="25">
        <v>89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 x14ac:dyDescent="0.25">
      <c r="B13" s="18">
        <v>5</v>
      </c>
      <c r="C13" s="29" t="s">
        <v>102</v>
      </c>
      <c r="D13" s="40" t="s">
        <v>74</v>
      </c>
      <c r="E13" s="41" t="s">
        <v>74</v>
      </c>
      <c r="F13" s="41" t="s">
        <v>74</v>
      </c>
      <c r="G13" s="41" t="s">
        <v>74</v>
      </c>
      <c r="H13" s="41" t="s">
        <v>74</v>
      </c>
      <c r="I13" s="42" t="s">
        <v>74</v>
      </c>
      <c r="J13" s="25">
        <v>95</v>
      </c>
      <c r="K13" s="32">
        <v>95</v>
      </c>
      <c r="L13" s="25">
        <v>87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 x14ac:dyDescent="0.25">
      <c r="B14" s="18">
        <v>6</v>
      </c>
      <c r="C14" s="29" t="s">
        <v>103</v>
      </c>
      <c r="D14" s="40" t="s">
        <v>75</v>
      </c>
      <c r="E14" s="41" t="s">
        <v>75</v>
      </c>
      <c r="F14" s="41" t="s">
        <v>75</v>
      </c>
      <c r="G14" s="41" t="s">
        <v>75</v>
      </c>
      <c r="H14" s="41" t="s">
        <v>75</v>
      </c>
      <c r="I14" s="42" t="s">
        <v>75</v>
      </c>
      <c r="J14" s="25">
        <v>100</v>
      </c>
      <c r="K14" s="32">
        <v>75</v>
      </c>
      <c r="L14" s="25">
        <v>80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 x14ac:dyDescent="0.25">
      <c r="B15" s="18">
        <v>7</v>
      </c>
      <c r="C15" s="29" t="s">
        <v>104</v>
      </c>
      <c r="D15" s="40" t="s">
        <v>76</v>
      </c>
      <c r="E15" s="41" t="s">
        <v>76</v>
      </c>
      <c r="F15" s="41" t="s">
        <v>76</v>
      </c>
      <c r="G15" s="41" t="s">
        <v>76</v>
      </c>
      <c r="H15" s="41" t="s">
        <v>76</v>
      </c>
      <c r="I15" s="42" t="s">
        <v>76</v>
      </c>
      <c r="J15" s="25">
        <v>95</v>
      </c>
      <c r="K15" s="32">
        <v>93</v>
      </c>
      <c r="L15" s="25">
        <v>80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 x14ac:dyDescent="0.25">
      <c r="B16" s="18">
        <v>8</v>
      </c>
      <c r="C16" s="29" t="s">
        <v>105</v>
      </c>
      <c r="D16" s="40" t="s">
        <v>77</v>
      </c>
      <c r="E16" s="41" t="s">
        <v>77</v>
      </c>
      <c r="F16" s="41" t="s">
        <v>77</v>
      </c>
      <c r="G16" s="41" t="s">
        <v>77</v>
      </c>
      <c r="H16" s="41" t="s">
        <v>77</v>
      </c>
      <c r="I16" s="42" t="s">
        <v>77</v>
      </c>
      <c r="J16" s="25">
        <v>94</v>
      </c>
      <c r="K16" s="32">
        <v>98</v>
      </c>
      <c r="L16" s="25">
        <v>88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17" x14ac:dyDescent="0.25">
      <c r="B17" s="18">
        <v>9</v>
      </c>
      <c r="C17" s="29" t="s">
        <v>106</v>
      </c>
      <c r="D17" s="40" t="s">
        <v>78</v>
      </c>
      <c r="E17" s="41" t="s">
        <v>78</v>
      </c>
      <c r="F17" s="41" t="s">
        <v>78</v>
      </c>
      <c r="G17" s="41" t="s">
        <v>78</v>
      </c>
      <c r="H17" s="41" t="s">
        <v>78</v>
      </c>
      <c r="I17" s="42" t="s">
        <v>78</v>
      </c>
      <c r="J17" s="25">
        <v>98</v>
      </c>
      <c r="K17" s="32">
        <v>94</v>
      </c>
      <c r="L17" s="25">
        <v>82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17" x14ac:dyDescent="0.25">
      <c r="B18" s="18">
        <v>10</v>
      </c>
      <c r="C18" s="29" t="s">
        <v>107</v>
      </c>
      <c r="D18" s="40" t="s">
        <v>79</v>
      </c>
      <c r="E18" s="41" t="s">
        <v>79</v>
      </c>
      <c r="F18" s="41" t="s">
        <v>79</v>
      </c>
      <c r="G18" s="41" t="s">
        <v>79</v>
      </c>
      <c r="H18" s="41" t="s">
        <v>79</v>
      </c>
      <c r="I18" s="42" t="s">
        <v>79</v>
      </c>
      <c r="J18" s="25">
        <v>97</v>
      </c>
      <c r="K18" s="32">
        <v>98</v>
      </c>
      <c r="L18" s="25">
        <v>83</v>
      </c>
      <c r="M18" s="25">
        <v>0</v>
      </c>
      <c r="N18" s="25">
        <v>0</v>
      </c>
      <c r="O18" s="25">
        <v>0</v>
      </c>
      <c r="P18" s="25">
        <v>0</v>
      </c>
      <c r="Q18" s="31">
        <v>0</v>
      </c>
    </row>
    <row r="19" spans="2:17" x14ac:dyDescent="0.25">
      <c r="B19" s="18">
        <v>11</v>
      </c>
      <c r="C19" s="29" t="s">
        <v>108</v>
      </c>
      <c r="D19" s="40" t="s">
        <v>80</v>
      </c>
      <c r="E19" s="41" t="s">
        <v>80</v>
      </c>
      <c r="F19" s="41" t="s">
        <v>80</v>
      </c>
      <c r="G19" s="41" t="s">
        <v>80</v>
      </c>
      <c r="H19" s="41" t="s">
        <v>80</v>
      </c>
      <c r="I19" s="42" t="s">
        <v>80</v>
      </c>
      <c r="J19" s="25">
        <v>100</v>
      </c>
      <c r="K19" s="32">
        <v>97</v>
      </c>
      <c r="L19" s="25">
        <v>82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v>12</v>
      </c>
      <c r="C20" s="29" t="s">
        <v>109</v>
      </c>
      <c r="D20" s="40" t="s">
        <v>81</v>
      </c>
      <c r="E20" s="41" t="s">
        <v>81</v>
      </c>
      <c r="F20" s="41" t="s">
        <v>81</v>
      </c>
      <c r="G20" s="41" t="s">
        <v>81</v>
      </c>
      <c r="H20" s="41" t="s">
        <v>81</v>
      </c>
      <c r="I20" s="42" t="s">
        <v>81</v>
      </c>
      <c r="J20" s="25">
        <v>97</v>
      </c>
      <c r="K20" s="32">
        <v>80</v>
      </c>
      <c r="L20" s="25">
        <v>82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v>13</v>
      </c>
      <c r="C21" s="29" t="s">
        <v>110</v>
      </c>
      <c r="D21" s="40" t="s">
        <v>82</v>
      </c>
      <c r="E21" s="41" t="s">
        <v>82</v>
      </c>
      <c r="F21" s="41" t="s">
        <v>82</v>
      </c>
      <c r="G21" s="41" t="s">
        <v>82</v>
      </c>
      <c r="H21" s="41" t="s">
        <v>82</v>
      </c>
      <c r="I21" s="42" t="s">
        <v>82</v>
      </c>
      <c r="J21" s="25">
        <v>93</v>
      </c>
      <c r="K21" s="32">
        <v>79</v>
      </c>
      <c r="L21" s="25">
        <v>90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29" t="s">
        <v>111</v>
      </c>
      <c r="D22" s="40" t="s">
        <v>83</v>
      </c>
      <c r="E22" s="41" t="s">
        <v>83</v>
      </c>
      <c r="F22" s="41" t="s">
        <v>83</v>
      </c>
      <c r="G22" s="41" t="s">
        <v>83</v>
      </c>
      <c r="H22" s="41" t="s">
        <v>83</v>
      </c>
      <c r="I22" s="42" t="s">
        <v>83</v>
      </c>
      <c r="J22" s="25">
        <v>92</v>
      </c>
      <c r="K22" s="32">
        <v>91</v>
      </c>
      <c r="L22" s="25">
        <v>80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29" t="s">
        <v>112</v>
      </c>
      <c r="D23" s="40" t="s">
        <v>84</v>
      </c>
      <c r="E23" s="41" t="s">
        <v>84</v>
      </c>
      <c r="F23" s="41" t="s">
        <v>84</v>
      </c>
      <c r="G23" s="41" t="s">
        <v>84</v>
      </c>
      <c r="H23" s="41" t="s">
        <v>84</v>
      </c>
      <c r="I23" s="42" t="s">
        <v>84</v>
      </c>
      <c r="J23" s="25">
        <v>96</v>
      </c>
      <c r="K23" s="32">
        <v>0</v>
      </c>
      <c r="L23" s="25">
        <v>90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30" t="s">
        <v>113</v>
      </c>
      <c r="D24" s="44" t="s">
        <v>85</v>
      </c>
      <c r="E24" s="41" t="s">
        <v>85</v>
      </c>
      <c r="F24" s="41" t="s">
        <v>85</v>
      </c>
      <c r="G24" s="41" t="s">
        <v>85</v>
      </c>
      <c r="H24" s="41" t="s">
        <v>85</v>
      </c>
      <c r="I24" s="42" t="s">
        <v>85</v>
      </c>
      <c r="J24" s="25">
        <v>88</v>
      </c>
      <c r="K24" s="32">
        <v>0</v>
      </c>
      <c r="L24" s="25">
        <v>75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30" t="s">
        <v>114</v>
      </c>
      <c r="D25" s="44" t="s">
        <v>86</v>
      </c>
      <c r="E25" s="41" t="s">
        <v>86</v>
      </c>
      <c r="F25" s="41" t="s">
        <v>86</v>
      </c>
      <c r="G25" s="41" t="s">
        <v>86</v>
      </c>
      <c r="H25" s="41" t="s">
        <v>86</v>
      </c>
      <c r="I25" s="42" t="s">
        <v>86</v>
      </c>
      <c r="J25" s="25">
        <v>98</v>
      </c>
      <c r="K25" s="32">
        <v>97</v>
      </c>
      <c r="L25" s="25">
        <v>84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30" t="s">
        <v>115</v>
      </c>
      <c r="D26" s="44" t="s">
        <v>87</v>
      </c>
      <c r="E26" s="41" t="s">
        <v>87</v>
      </c>
      <c r="F26" s="41" t="s">
        <v>87</v>
      </c>
      <c r="G26" s="41" t="s">
        <v>87</v>
      </c>
      <c r="H26" s="41" t="s">
        <v>87</v>
      </c>
      <c r="I26" s="42" t="s">
        <v>87</v>
      </c>
      <c r="J26" s="25">
        <v>95</v>
      </c>
      <c r="K26" s="32">
        <v>96</v>
      </c>
      <c r="L26" s="25">
        <v>84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30" t="s">
        <v>116</v>
      </c>
      <c r="D27" s="44" t="s">
        <v>88</v>
      </c>
      <c r="E27" s="41" t="s">
        <v>88</v>
      </c>
      <c r="F27" s="41" t="s">
        <v>88</v>
      </c>
      <c r="G27" s="41" t="s">
        <v>88</v>
      </c>
      <c r="H27" s="41" t="s">
        <v>88</v>
      </c>
      <c r="I27" s="42" t="s">
        <v>88</v>
      </c>
      <c r="J27" s="25">
        <v>98</v>
      </c>
      <c r="K27" s="32">
        <v>99</v>
      </c>
      <c r="L27" s="25">
        <v>90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30" t="s">
        <v>117</v>
      </c>
      <c r="D28" s="44" t="s">
        <v>89</v>
      </c>
      <c r="E28" s="41" t="s">
        <v>89</v>
      </c>
      <c r="F28" s="41" t="s">
        <v>89</v>
      </c>
      <c r="G28" s="41" t="s">
        <v>89</v>
      </c>
      <c r="H28" s="41" t="s">
        <v>89</v>
      </c>
      <c r="I28" s="42" t="s">
        <v>89</v>
      </c>
      <c r="J28" s="25">
        <v>95</v>
      </c>
      <c r="K28" s="32">
        <v>95</v>
      </c>
      <c r="L28" s="25">
        <v>87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30" t="s">
        <v>118</v>
      </c>
      <c r="D29" s="44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2" t="s">
        <v>90</v>
      </c>
      <c r="J29" s="25">
        <v>95</v>
      </c>
      <c r="K29" s="32">
        <v>100</v>
      </c>
      <c r="L29" s="25">
        <v>83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30" t="s">
        <v>119</v>
      </c>
      <c r="D30" s="44" t="s">
        <v>91</v>
      </c>
      <c r="E30" s="41" t="s">
        <v>91</v>
      </c>
      <c r="F30" s="41" t="s">
        <v>91</v>
      </c>
      <c r="G30" s="41" t="s">
        <v>91</v>
      </c>
      <c r="H30" s="41" t="s">
        <v>91</v>
      </c>
      <c r="I30" s="42" t="s">
        <v>91</v>
      </c>
      <c r="J30" s="25">
        <v>98</v>
      </c>
      <c r="K30" s="32">
        <v>100</v>
      </c>
      <c r="L30" s="25">
        <v>75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30" t="s">
        <v>120</v>
      </c>
      <c r="D31" s="44" t="s">
        <v>92</v>
      </c>
      <c r="E31" s="41" t="s">
        <v>92</v>
      </c>
      <c r="F31" s="41" t="s">
        <v>92</v>
      </c>
      <c r="G31" s="41" t="s">
        <v>92</v>
      </c>
      <c r="H31" s="41" t="s">
        <v>92</v>
      </c>
      <c r="I31" s="42" t="s">
        <v>92</v>
      </c>
      <c r="J31" s="25">
        <v>94</v>
      </c>
      <c r="K31" s="32">
        <v>98</v>
      </c>
      <c r="L31" s="25">
        <v>80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30" t="s">
        <v>121</v>
      </c>
      <c r="D32" s="44" t="s">
        <v>93</v>
      </c>
      <c r="E32" s="41" t="s">
        <v>93</v>
      </c>
      <c r="F32" s="41" t="s">
        <v>93</v>
      </c>
      <c r="G32" s="41" t="s">
        <v>93</v>
      </c>
      <c r="H32" s="41" t="s">
        <v>93</v>
      </c>
      <c r="I32" s="42" t="s">
        <v>93</v>
      </c>
      <c r="J32" s="25">
        <v>98</v>
      </c>
      <c r="K32" s="32">
        <v>98</v>
      </c>
      <c r="L32" s="25">
        <v>80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18">
        <v>25</v>
      </c>
      <c r="C33" s="30" t="s">
        <v>122</v>
      </c>
      <c r="D33" s="44" t="s">
        <v>94</v>
      </c>
      <c r="E33" s="41" t="s">
        <v>94</v>
      </c>
      <c r="F33" s="41" t="s">
        <v>94</v>
      </c>
      <c r="G33" s="41" t="s">
        <v>94</v>
      </c>
      <c r="H33" s="41" t="s">
        <v>94</v>
      </c>
      <c r="I33" s="42" t="s">
        <v>94</v>
      </c>
      <c r="J33" s="25">
        <v>100</v>
      </c>
      <c r="K33" s="32">
        <v>96</v>
      </c>
      <c r="L33" s="25">
        <v>92</v>
      </c>
      <c r="M33" s="25">
        <v>0</v>
      </c>
      <c r="N33" s="25">
        <v>0</v>
      </c>
      <c r="O33" s="25">
        <v>0</v>
      </c>
      <c r="P33" s="25">
        <v>0</v>
      </c>
      <c r="Q33" s="31">
        <v>0</v>
      </c>
    </row>
    <row r="34" spans="2:17" x14ac:dyDescent="0.25">
      <c r="B34" s="18">
        <v>26</v>
      </c>
      <c r="C34" s="30" t="s">
        <v>123</v>
      </c>
      <c r="D34" s="44" t="s">
        <v>95</v>
      </c>
      <c r="E34" s="41" t="s">
        <v>95</v>
      </c>
      <c r="F34" s="41" t="s">
        <v>95</v>
      </c>
      <c r="G34" s="41" t="s">
        <v>95</v>
      </c>
      <c r="H34" s="41" t="s">
        <v>95</v>
      </c>
      <c r="I34" s="42" t="s">
        <v>95</v>
      </c>
      <c r="J34" s="25">
        <v>100</v>
      </c>
      <c r="K34" s="32">
        <v>90</v>
      </c>
      <c r="L34" s="25">
        <v>90</v>
      </c>
      <c r="M34" s="25">
        <v>0</v>
      </c>
      <c r="N34" s="25">
        <v>0</v>
      </c>
      <c r="O34" s="25">
        <v>0</v>
      </c>
      <c r="P34" s="25">
        <v>0</v>
      </c>
      <c r="Q34" s="31">
        <v>0</v>
      </c>
    </row>
    <row r="35" spans="2:17" x14ac:dyDescent="0.25">
      <c r="B35" s="18">
        <v>27</v>
      </c>
      <c r="C35" s="30" t="s">
        <v>124</v>
      </c>
      <c r="D35" s="44" t="s">
        <v>96</v>
      </c>
      <c r="E35" s="41" t="s">
        <v>96</v>
      </c>
      <c r="F35" s="41" t="s">
        <v>96</v>
      </c>
      <c r="G35" s="41" t="s">
        <v>96</v>
      </c>
      <c r="H35" s="41" t="s">
        <v>96</v>
      </c>
      <c r="I35" s="42" t="s">
        <v>96</v>
      </c>
      <c r="J35" s="25">
        <v>100</v>
      </c>
      <c r="K35" s="32">
        <v>96</v>
      </c>
      <c r="L35" s="25">
        <v>83</v>
      </c>
      <c r="M35" s="25">
        <v>0</v>
      </c>
      <c r="N35" s="25">
        <v>0</v>
      </c>
      <c r="O35" s="25">
        <v>0</v>
      </c>
      <c r="P35" s="25">
        <v>0</v>
      </c>
      <c r="Q35" s="31">
        <v>0</v>
      </c>
    </row>
    <row r="36" spans="2:17" x14ac:dyDescent="0.25">
      <c r="B36" s="18">
        <v>28</v>
      </c>
      <c r="C36" s="30" t="s">
        <v>125</v>
      </c>
      <c r="D36" s="44" t="s">
        <v>97</v>
      </c>
      <c r="E36" s="41" t="s">
        <v>97</v>
      </c>
      <c r="F36" s="41" t="s">
        <v>97</v>
      </c>
      <c r="G36" s="41" t="s">
        <v>97</v>
      </c>
      <c r="H36" s="41" t="s">
        <v>97</v>
      </c>
      <c r="I36" s="42" t="s">
        <v>97</v>
      </c>
      <c r="J36" s="25">
        <v>0</v>
      </c>
      <c r="K36" s="32">
        <v>83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31">
        <v>0</v>
      </c>
    </row>
    <row r="37" spans="2:17" x14ac:dyDescent="0.25">
      <c r="C37" s="35"/>
      <c r="D37" s="35"/>
      <c r="E37" s="24"/>
      <c r="H37" s="43" t="s">
        <v>19</v>
      </c>
      <c r="I37" s="43"/>
      <c r="J37" s="27">
        <f>COUNTIF(J9:J36,"&gt;=70")</f>
        <v>27</v>
      </c>
      <c r="K37" s="27">
        <f t="shared" ref="K37:Q37" si="0">COUNTIF(K9:K36,"&gt;=70")</f>
        <v>26</v>
      </c>
      <c r="L37" s="27">
        <f t="shared" si="0"/>
        <v>27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  <c r="Q37" s="14">
        <f t="shared" si="0"/>
        <v>0</v>
      </c>
    </row>
    <row r="38" spans="2:17" x14ac:dyDescent="0.25">
      <c r="C38" s="35"/>
      <c r="D38" s="35"/>
      <c r="E38" s="26"/>
      <c r="H38" s="39" t="s">
        <v>20</v>
      </c>
      <c r="I38" s="39"/>
      <c r="J38" s="28">
        <f t="shared" ref="J38:Q38" si="1">COUNTIF(J9:J36,"&lt;70")</f>
        <v>1</v>
      </c>
      <c r="K38" s="28">
        <f t="shared" si="1"/>
        <v>2</v>
      </c>
      <c r="L38" s="28">
        <f t="shared" si="1"/>
        <v>1</v>
      </c>
      <c r="M38" s="28">
        <f t="shared" si="1"/>
        <v>28</v>
      </c>
      <c r="N38" s="28">
        <f t="shared" si="1"/>
        <v>28</v>
      </c>
      <c r="O38" s="28">
        <f t="shared" si="1"/>
        <v>28</v>
      </c>
      <c r="P38" s="28">
        <f t="shared" si="1"/>
        <v>28</v>
      </c>
      <c r="Q38" s="28">
        <f t="shared" si="1"/>
        <v>28</v>
      </c>
    </row>
    <row r="39" spans="2:17" x14ac:dyDescent="0.25">
      <c r="C39" s="35"/>
      <c r="D39" s="35"/>
      <c r="E39" s="35"/>
      <c r="H39" s="39" t="s">
        <v>21</v>
      </c>
      <c r="I39" s="39"/>
      <c r="J39" s="28">
        <f>COUNT(J9:J36)</f>
        <v>28</v>
      </c>
      <c r="K39" s="28">
        <f t="shared" ref="K39:Q39" si="2">COUNT(K9:K36)</f>
        <v>28</v>
      </c>
      <c r="L39" s="28">
        <f t="shared" si="2"/>
        <v>28</v>
      </c>
      <c r="M39" s="28">
        <f t="shared" si="2"/>
        <v>28</v>
      </c>
      <c r="N39" s="28">
        <f t="shared" si="2"/>
        <v>28</v>
      </c>
      <c r="O39" s="28">
        <f t="shared" si="2"/>
        <v>28</v>
      </c>
      <c r="P39" s="28">
        <f t="shared" si="2"/>
        <v>28</v>
      </c>
      <c r="Q39" s="28">
        <f t="shared" si="2"/>
        <v>28</v>
      </c>
    </row>
    <row r="40" spans="2:17" x14ac:dyDescent="0.25">
      <c r="C40" s="35"/>
      <c r="D40" s="35"/>
      <c r="E40" s="24"/>
      <c r="H40" s="36" t="s">
        <v>16</v>
      </c>
      <c r="I40" s="36"/>
      <c r="J40" s="12">
        <f>J37/J39</f>
        <v>0.9642857142857143</v>
      </c>
      <c r="K40" s="13">
        <f t="shared" ref="K40:Q40" si="3">K37/K39</f>
        <v>0.9285714285714286</v>
      </c>
      <c r="L40" s="13">
        <f t="shared" si="3"/>
        <v>0.9642857142857143</v>
      </c>
      <c r="M40" s="13">
        <f t="shared" si="3"/>
        <v>0</v>
      </c>
      <c r="N40" s="13">
        <f t="shared" si="3"/>
        <v>0</v>
      </c>
      <c r="O40" s="13">
        <f t="shared" si="3"/>
        <v>0</v>
      </c>
      <c r="P40" s="13">
        <f t="shared" si="3"/>
        <v>0</v>
      </c>
      <c r="Q40" s="13">
        <f t="shared" si="3"/>
        <v>0</v>
      </c>
    </row>
    <row r="41" spans="2:17" x14ac:dyDescent="0.25">
      <c r="C41" s="35"/>
      <c r="D41" s="35"/>
      <c r="E41" s="24"/>
      <c r="H41" s="36" t="s">
        <v>17</v>
      </c>
      <c r="I41" s="36"/>
      <c r="J41" s="12">
        <f>J38/J39</f>
        <v>3.5714285714285712E-2</v>
      </c>
      <c r="K41" s="12">
        <f t="shared" ref="K41:Q41" si="4">K38/K39</f>
        <v>7.1428571428571425E-2</v>
      </c>
      <c r="L41" s="13">
        <f t="shared" si="4"/>
        <v>3.5714285714285712E-2</v>
      </c>
      <c r="M41" s="13">
        <f t="shared" si="4"/>
        <v>1</v>
      </c>
      <c r="N41" s="13">
        <f t="shared" si="4"/>
        <v>1</v>
      </c>
      <c r="O41" s="13">
        <f t="shared" si="4"/>
        <v>1</v>
      </c>
      <c r="P41" s="13">
        <f t="shared" si="4"/>
        <v>1</v>
      </c>
      <c r="Q41" s="13">
        <f t="shared" si="4"/>
        <v>1</v>
      </c>
    </row>
    <row r="42" spans="2:17" x14ac:dyDescent="0.25">
      <c r="C42" s="35"/>
      <c r="D42" s="35"/>
      <c r="E42" s="26"/>
    </row>
    <row r="43" spans="2:17" x14ac:dyDescent="0.25">
      <c r="C43" s="24"/>
      <c r="D43" s="24"/>
      <c r="E43" s="26"/>
    </row>
    <row r="44" spans="2:17" x14ac:dyDescent="0.25">
      <c r="J44" s="37"/>
      <c r="K44" s="37"/>
      <c r="L44" s="37"/>
      <c r="M44" s="37"/>
      <c r="N44" s="37"/>
      <c r="O44" s="37"/>
      <c r="P44" s="37"/>
    </row>
    <row r="45" spans="2:17" x14ac:dyDescent="0.25">
      <c r="J45" s="38" t="s">
        <v>18</v>
      </c>
      <c r="K45" s="38"/>
      <c r="L45" s="38"/>
      <c r="M45" s="38"/>
      <c r="N45" s="38"/>
      <c r="O45" s="38"/>
      <c r="P45" s="38"/>
    </row>
  </sheetData>
  <mergeCells count="50">
    <mergeCell ref="D23:I23"/>
    <mergeCell ref="D24:I24"/>
    <mergeCell ref="C42:D42"/>
    <mergeCell ref="J44:P44"/>
    <mergeCell ref="J45:P45"/>
    <mergeCell ref="D27:I27"/>
    <mergeCell ref="D28:I28"/>
    <mergeCell ref="D29:I29"/>
    <mergeCell ref="C41:D41"/>
    <mergeCell ref="H41:I41"/>
    <mergeCell ref="C38:D38"/>
    <mergeCell ref="H38:I38"/>
    <mergeCell ref="C39:E39"/>
    <mergeCell ref="H39:I39"/>
    <mergeCell ref="C40:D40"/>
    <mergeCell ref="H40:I40"/>
    <mergeCell ref="C37:D37"/>
    <mergeCell ref="H37:I37"/>
    <mergeCell ref="D10:I10"/>
    <mergeCell ref="D11:I11"/>
    <mergeCell ref="D12:I12"/>
    <mergeCell ref="D35:I35"/>
    <mergeCell ref="D36:I36"/>
    <mergeCell ref="D25:I25"/>
    <mergeCell ref="D26:I26"/>
    <mergeCell ref="D19:I19"/>
    <mergeCell ref="D31:I31"/>
    <mergeCell ref="D30:I30"/>
    <mergeCell ref="D32:I32"/>
    <mergeCell ref="D33:I33"/>
    <mergeCell ref="D34:I34"/>
    <mergeCell ref="D20:I20"/>
    <mergeCell ref="D21:I21"/>
    <mergeCell ref="D22:I22"/>
    <mergeCell ref="D18:I18"/>
    <mergeCell ref="D6:G6"/>
    <mergeCell ref="I6:J6"/>
    <mergeCell ref="D13:I13"/>
    <mergeCell ref="D14:I14"/>
    <mergeCell ref="D15:I15"/>
    <mergeCell ref="D16:I16"/>
    <mergeCell ref="D17:I17"/>
    <mergeCell ref="D8:I8"/>
    <mergeCell ref="D9:I9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topLeftCell="A14" zoomScale="70" zoomScaleNormal="70" workbookViewId="0">
      <selection activeCell="L44" sqref="L4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" customWidth="1"/>
    <col min="8" max="9" width="7.7109375" customWidth="1"/>
    <col min="10" max="10" width="8.7109375" customWidth="1"/>
    <col min="11" max="11" width="8.42578125" customWidth="1"/>
    <col min="12" max="12" width="9.7109375" customWidth="1"/>
    <col min="13" max="13" width="8.42578125" customWidth="1"/>
    <col min="14" max="14" width="8.140625" customWidth="1"/>
    <col min="15" max="17" width="8.7109375" customWidth="1"/>
    <col min="18" max="19" width="5.7109375" customWidth="1"/>
  </cols>
  <sheetData>
    <row r="2" spans="2:20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 x14ac:dyDescent="0.2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 x14ac:dyDescent="0.25">
      <c r="C4" t="s">
        <v>0</v>
      </c>
      <c r="D4" s="55" t="s">
        <v>67</v>
      </c>
      <c r="E4" s="55"/>
      <c r="F4" s="55"/>
      <c r="G4" s="55"/>
      <c r="I4" t="s">
        <v>1</v>
      </c>
      <c r="J4" s="48" t="s">
        <v>68</v>
      </c>
      <c r="K4" s="48"/>
      <c r="M4" t="s">
        <v>2</v>
      </c>
      <c r="N4" s="49">
        <v>45980</v>
      </c>
      <c r="O4" s="49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24</v>
      </c>
      <c r="L6" s="50"/>
      <c r="M6" s="50"/>
      <c r="N6" s="50"/>
      <c r="O6" s="50"/>
      <c r="P6" s="50"/>
    </row>
    <row r="7" spans="2:20" ht="11.25" customHeight="1" x14ac:dyDescent="0.25">
      <c r="T7" s="16"/>
    </row>
    <row r="8" spans="2:20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6" t="s">
        <v>161</v>
      </c>
      <c r="D9" s="52" t="s">
        <v>126</v>
      </c>
      <c r="E9" s="53" t="s">
        <v>126</v>
      </c>
      <c r="F9" s="53" t="s">
        <v>126</v>
      </c>
      <c r="G9" s="53" t="s">
        <v>126</v>
      </c>
      <c r="H9" s="53" t="s">
        <v>126</v>
      </c>
      <c r="I9" s="54" t="s">
        <v>126</v>
      </c>
      <c r="J9" s="19">
        <v>98</v>
      </c>
      <c r="K9" s="32">
        <v>85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31">
        <v>0</v>
      </c>
    </row>
    <row r="10" spans="2:20" x14ac:dyDescent="0.25">
      <c r="B10" s="6">
        <f>B9+1</f>
        <v>2</v>
      </c>
      <c r="C10" s="6" t="s">
        <v>162</v>
      </c>
      <c r="D10" s="52" t="s">
        <v>127</v>
      </c>
      <c r="E10" s="53" t="s">
        <v>127</v>
      </c>
      <c r="F10" s="53" t="s">
        <v>127</v>
      </c>
      <c r="G10" s="53" t="s">
        <v>127</v>
      </c>
      <c r="H10" s="53" t="s">
        <v>127</v>
      </c>
      <c r="I10" s="54" t="s">
        <v>127</v>
      </c>
      <c r="J10" s="19">
        <v>88</v>
      </c>
      <c r="K10" s="32">
        <v>100</v>
      </c>
      <c r="L10" s="4">
        <v>95</v>
      </c>
      <c r="M10" s="4">
        <v>0</v>
      </c>
      <c r="N10" s="4">
        <v>0</v>
      </c>
      <c r="O10" s="4">
        <v>0</v>
      </c>
      <c r="P10" s="4">
        <v>0</v>
      </c>
      <c r="Q10" s="31">
        <v>0</v>
      </c>
      <c r="T10">
        <f>AVERAGE(L9:L43)</f>
        <v>63</v>
      </c>
    </row>
    <row r="11" spans="2:20" x14ac:dyDescent="0.25">
      <c r="B11" s="6">
        <f t="shared" ref="B11:B18" si="0">B10+1</f>
        <v>3</v>
      </c>
      <c r="C11" s="6" t="s">
        <v>163</v>
      </c>
      <c r="D11" s="52" t="s">
        <v>128</v>
      </c>
      <c r="E11" s="53" t="s">
        <v>128</v>
      </c>
      <c r="F11" s="53" t="s">
        <v>128</v>
      </c>
      <c r="G11" s="53" t="s">
        <v>128</v>
      </c>
      <c r="H11" s="53" t="s">
        <v>128</v>
      </c>
      <c r="I11" s="54" t="s">
        <v>128</v>
      </c>
      <c r="J11" s="22">
        <v>89</v>
      </c>
      <c r="K11" s="32">
        <v>100</v>
      </c>
      <c r="L11" s="4">
        <v>95</v>
      </c>
      <c r="M11" s="4">
        <v>0</v>
      </c>
      <c r="N11" s="4">
        <v>0</v>
      </c>
      <c r="O11" s="4">
        <v>0</v>
      </c>
      <c r="P11" s="4">
        <v>0</v>
      </c>
      <c r="Q11" s="31">
        <v>0</v>
      </c>
    </row>
    <row r="12" spans="2:20" x14ac:dyDescent="0.25">
      <c r="B12" s="6">
        <f t="shared" si="0"/>
        <v>4</v>
      </c>
      <c r="C12" s="6" t="s">
        <v>164</v>
      </c>
      <c r="D12" s="52" t="s">
        <v>129</v>
      </c>
      <c r="E12" s="53" t="s">
        <v>129</v>
      </c>
      <c r="F12" s="53" t="s">
        <v>129</v>
      </c>
      <c r="G12" s="53" t="s">
        <v>129</v>
      </c>
      <c r="H12" s="53" t="s">
        <v>129</v>
      </c>
      <c r="I12" s="54" t="s">
        <v>129</v>
      </c>
      <c r="J12" s="22">
        <v>92</v>
      </c>
      <c r="K12" s="32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31">
        <v>0</v>
      </c>
    </row>
    <row r="13" spans="2:20" x14ac:dyDescent="0.25">
      <c r="B13" s="6">
        <f t="shared" si="0"/>
        <v>5</v>
      </c>
      <c r="C13" s="6" t="s">
        <v>165</v>
      </c>
      <c r="D13" s="52" t="s">
        <v>130</v>
      </c>
      <c r="E13" s="53" t="s">
        <v>130</v>
      </c>
      <c r="F13" s="53" t="s">
        <v>130</v>
      </c>
      <c r="G13" s="53" t="s">
        <v>130</v>
      </c>
      <c r="H13" s="53" t="s">
        <v>130</v>
      </c>
      <c r="I13" s="54" t="s">
        <v>130</v>
      </c>
      <c r="J13" s="22">
        <v>100</v>
      </c>
      <c r="K13" s="32">
        <v>100</v>
      </c>
      <c r="L13" s="4">
        <v>88</v>
      </c>
      <c r="M13" s="4">
        <v>0</v>
      </c>
      <c r="N13" s="4">
        <v>0</v>
      </c>
      <c r="O13" s="4">
        <v>0</v>
      </c>
      <c r="P13" s="4">
        <v>0</v>
      </c>
      <c r="Q13" s="31">
        <v>0</v>
      </c>
    </row>
    <row r="14" spans="2:20" x14ac:dyDescent="0.25">
      <c r="B14" s="6">
        <f t="shared" si="0"/>
        <v>6</v>
      </c>
      <c r="C14" s="6" t="s">
        <v>166</v>
      </c>
      <c r="D14" s="52" t="s">
        <v>131</v>
      </c>
      <c r="E14" s="53" t="s">
        <v>131</v>
      </c>
      <c r="F14" s="53" t="s">
        <v>131</v>
      </c>
      <c r="G14" s="53" t="s">
        <v>131</v>
      </c>
      <c r="H14" s="53" t="s">
        <v>131</v>
      </c>
      <c r="I14" s="54" t="s">
        <v>131</v>
      </c>
      <c r="J14" s="22">
        <v>0</v>
      </c>
      <c r="K14" s="32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1">
        <v>0</v>
      </c>
    </row>
    <row r="15" spans="2:20" x14ac:dyDescent="0.25">
      <c r="B15" s="6">
        <f t="shared" si="0"/>
        <v>7</v>
      </c>
      <c r="C15" s="6" t="s">
        <v>167</v>
      </c>
      <c r="D15" s="52" t="s">
        <v>132</v>
      </c>
      <c r="E15" s="53" t="s">
        <v>132</v>
      </c>
      <c r="F15" s="53" t="s">
        <v>132</v>
      </c>
      <c r="G15" s="53" t="s">
        <v>132</v>
      </c>
      <c r="H15" s="53" t="s">
        <v>132</v>
      </c>
      <c r="I15" s="54" t="s">
        <v>132</v>
      </c>
      <c r="J15" s="22">
        <v>100</v>
      </c>
      <c r="K15" s="32">
        <v>100</v>
      </c>
      <c r="L15" s="4">
        <v>89</v>
      </c>
      <c r="M15" s="4">
        <v>0</v>
      </c>
      <c r="N15" s="4">
        <v>0</v>
      </c>
      <c r="O15" s="4">
        <v>0</v>
      </c>
      <c r="P15" s="4">
        <v>0</v>
      </c>
      <c r="Q15" s="31">
        <v>0</v>
      </c>
    </row>
    <row r="16" spans="2:20" x14ac:dyDescent="0.25">
      <c r="B16" s="6">
        <f t="shared" si="0"/>
        <v>8</v>
      </c>
      <c r="C16" s="6" t="s">
        <v>168</v>
      </c>
      <c r="D16" s="52" t="s">
        <v>133</v>
      </c>
      <c r="E16" s="53" t="s">
        <v>133</v>
      </c>
      <c r="F16" s="53" t="s">
        <v>133</v>
      </c>
      <c r="G16" s="53" t="s">
        <v>133</v>
      </c>
      <c r="H16" s="53" t="s">
        <v>133</v>
      </c>
      <c r="I16" s="54" t="s">
        <v>133</v>
      </c>
      <c r="J16" s="22">
        <v>98</v>
      </c>
      <c r="K16" s="32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31">
        <v>0</v>
      </c>
    </row>
    <row r="17" spans="2:17" x14ac:dyDescent="0.25">
      <c r="B17" s="6">
        <f t="shared" si="0"/>
        <v>9</v>
      </c>
      <c r="C17" s="6" t="s">
        <v>169</v>
      </c>
      <c r="D17" s="52" t="s">
        <v>134</v>
      </c>
      <c r="E17" s="53" t="s">
        <v>134</v>
      </c>
      <c r="F17" s="53" t="s">
        <v>134</v>
      </c>
      <c r="G17" s="53" t="s">
        <v>134</v>
      </c>
      <c r="H17" s="53" t="s">
        <v>134</v>
      </c>
      <c r="I17" s="54" t="s">
        <v>134</v>
      </c>
      <c r="J17" s="22">
        <v>100</v>
      </c>
      <c r="K17" s="32">
        <v>100</v>
      </c>
      <c r="L17" s="4">
        <v>95</v>
      </c>
      <c r="M17" s="4">
        <v>0</v>
      </c>
      <c r="N17" s="4">
        <v>0</v>
      </c>
      <c r="O17" s="4">
        <v>0</v>
      </c>
      <c r="P17" s="4">
        <v>0</v>
      </c>
      <c r="Q17" s="31">
        <v>0</v>
      </c>
    </row>
    <row r="18" spans="2:17" x14ac:dyDescent="0.25">
      <c r="B18" s="6">
        <f t="shared" si="0"/>
        <v>10</v>
      </c>
      <c r="C18" s="6" t="s">
        <v>170</v>
      </c>
      <c r="D18" s="52" t="s">
        <v>135</v>
      </c>
      <c r="E18" s="53" t="s">
        <v>135</v>
      </c>
      <c r="F18" s="53" t="s">
        <v>135</v>
      </c>
      <c r="G18" s="53" t="s">
        <v>135</v>
      </c>
      <c r="H18" s="53" t="s">
        <v>135</v>
      </c>
      <c r="I18" s="54" t="s">
        <v>135</v>
      </c>
      <c r="J18" s="22">
        <v>93</v>
      </c>
      <c r="K18" s="32">
        <v>100</v>
      </c>
      <c r="L18" s="4">
        <v>85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17" x14ac:dyDescent="0.25">
      <c r="B19" s="18">
        <v>11</v>
      </c>
      <c r="C19" s="18" t="s">
        <v>171</v>
      </c>
      <c r="D19" s="52" t="s">
        <v>136</v>
      </c>
      <c r="E19" s="53" t="s">
        <v>136</v>
      </c>
      <c r="F19" s="53" t="s">
        <v>136</v>
      </c>
      <c r="G19" s="53" t="s">
        <v>136</v>
      </c>
      <c r="H19" s="53" t="s">
        <v>136</v>
      </c>
      <c r="I19" s="54" t="s">
        <v>136</v>
      </c>
      <c r="J19" s="25">
        <v>0</v>
      </c>
      <c r="K19" s="32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f>B19+1</f>
        <v>12</v>
      </c>
      <c r="C20" s="18" t="s">
        <v>172</v>
      </c>
      <c r="D20" s="52" t="s">
        <v>137</v>
      </c>
      <c r="E20" s="53" t="s">
        <v>137</v>
      </c>
      <c r="F20" s="53" t="s">
        <v>137</v>
      </c>
      <c r="G20" s="53" t="s">
        <v>137</v>
      </c>
      <c r="H20" s="53" t="s">
        <v>137</v>
      </c>
      <c r="I20" s="54" t="s">
        <v>137</v>
      </c>
      <c r="J20" s="25">
        <v>0</v>
      </c>
      <c r="K20" s="32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f>B20+1</f>
        <v>13</v>
      </c>
      <c r="C21" s="18" t="s">
        <v>173</v>
      </c>
      <c r="D21" s="52" t="s">
        <v>138</v>
      </c>
      <c r="E21" s="53" t="s">
        <v>138</v>
      </c>
      <c r="F21" s="53" t="s">
        <v>138</v>
      </c>
      <c r="G21" s="53" t="s">
        <v>138</v>
      </c>
      <c r="H21" s="53" t="s">
        <v>138</v>
      </c>
      <c r="I21" s="54" t="s">
        <v>138</v>
      </c>
      <c r="J21" s="25">
        <v>90</v>
      </c>
      <c r="K21" s="32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18" t="s">
        <v>174</v>
      </c>
      <c r="D22" s="52" t="s">
        <v>139</v>
      </c>
      <c r="E22" s="53" t="s">
        <v>139</v>
      </c>
      <c r="F22" s="53" t="s">
        <v>139</v>
      </c>
      <c r="G22" s="53" t="s">
        <v>139</v>
      </c>
      <c r="H22" s="53" t="s">
        <v>139</v>
      </c>
      <c r="I22" s="54" t="s">
        <v>139</v>
      </c>
      <c r="J22" s="25">
        <v>100</v>
      </c>
      <c r="K22" s="32">
        <v>100</v>
      </c>
      <c r="L22" s="25">
        <v>96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18" t="s">
        <v>175</v>
      </c>
      <c r="D23" s="52" t="s">
        <v>140</v>
      </c>
      <c r="E23" s="53" t="s">
        <v>140</v>
      </c>
      <c r="F23" s="53" t="s">
        <v>140</v>
      </c>
      <c r="G23" s="53" t="s">
        <v>140</v>
      </c>
      <c r="H23" s="53" t="s">
        <v>140</v>
      </c>
      <c r="I23" s="54" t="s">
        <v>140</v>
      </c>
      <c r="J23" s="25">
        <v>90</v>
      </c>
      <c r="K23" s="32">
        <v>100</v>
      </c>
      <c r="L23" s="25">
        <v>96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18" t="s">
        <v>176</v>
      </c>
      <c r="D24" s="52" t="s">
        <v>141</v>
      </c>
      <c r="E24" s="53" t="s">
        <v>141</v>
      </c>
      <c r="F24" s="53" t="s">
        <v>141</v>
      </c>
      <c r="G24" s="53" t="s">
        <v>141</v>
      </c>
      <c r="H24" s="53" t="s">
        <v>141</v>
      </c>
      <c r="I24" s="54" t="s">
        <v>141</v>
      </c>
      <c r="J24" s="25">
        <v>100</v>
      </c>
      <c r="K24" s="32">
        <v>100</v>
      </c>
      <c r="L24" s="25">
        <v>99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18" t="s">
        <v>177</v>
      </c>
      <c r="D25" s="52" t="s">
        <v>142</v>
      </c>
      <c r="E25" s="53" t="s">
        <v>142</v>
      </c>
      <c r="F25" s="53" t="s">
        <v>142</v>
      </c>
      <c r="G25" s="53" t="s">
        <v>142</v>
      </c>
      <c r="H25" s="53" t="s">
        <v>142</v>
      </c>
      <c r="I25" s="54" t="s">
        <v>142</v>
      </c>
      <c r="J25" s="25">
        <v>94</v>
      </c>
      <c r="K25" s="32">
        <v>100</v>
      </c>
      <c r="L25" s="25">
        <v>100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18" t="s">
        <v>178</v>
      </c>
      <c r="D26" s="52" t="s">
        <v>143</v>
      </c>
      <c r="E26" s="53" t="s">
        <v>143</v>
      </c>
      <c r="F26" s="53" t="s">
        <v>143</v>
      </c>
      <c r="G26" s="53" t="s">
        <v>143</v>
      </c>
      <c r="H26" s="53" t="s">
        <v>143</v>
      </c>
      <c r="I26" s="54" t="s">
        <v>143</v>
      </c>
      <c r="J26" s="25">
        <v>95</v>
      </c>
      <c r="K26" s="32">
        <v>100</v>
      </c>
      <c r="L26" s="25">
        <v>93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18" t="s">
        <v>179</v>
      </c>
      <c r="D27" s="52" t="s">
        <v>144</v>
      </c>
      <c r="E27" s="53" t="s">
        <v>144</v>
      </c>
      <c r="F27" s="53" t="s">
        <v>144</v>
      </c>
      <c r="G27" s="53" t="s">
        <v>144</v>
      </c>
      <c r="H27" s="53" t="s">
        <v>144</v>
      </c>
      <c r="I27" s="54" t="s">
        <v>144</v>
      </c>
      <c r="J27" s="25">
        <v>90</v>
      </c>
      <c r="K27" s="32">
        <v>100</v>
      </c>
      <c r="L27" s="25">
        <v>77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18" t="s">
        <v>180</v>
      </c>
      <c r="D28" s="52" t="s">
        <v>145</v>
      </c>
      <c r="E28" s="53" t="s">
        <v>145</v>
      </c>
      <c r="F28" s="53" t="s">
        <v>145</v>
      </c>
      <c r="G28" s="53" t="s">
        <v>145</v>
      </c>
      <c r="H28" s="53" t="s">
        <v>145</v>
      </c>
      <c r="I28" s="54" t="s">
        <v>145</v>
      </c>
      <c r="J28" s="25">
        <v>94</v>
      </c>
      <c r="K28" s="32">
        <v>100</v>
      </c>
      <c r="L28" s="25">
        <v>99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18" t="s">
        <v>181</v>
      </c>
      <c r="D29" s="52" t="s">
        <v>146</v>
      </c>
      <c r="E29" s="53" t="s">
        <v>146</v>
      </c>
      <c r="F29" s="53" t="s">
        <v>146</v>
      </c>
      <c r="G29" s="53" t="s">
        <v>146</v>
      </c>
      <c r="H29" s="53" t="s">
        <v>146</v>
      </c>
      <c r="I29" s="54" t="s">
        <v>146</v>
      </c>
      <c r="J29" s="25">
        <v>95</v>
      </c>
      <c r="K29" s="32">
        <v>85</v>
      </c>
      <c r="L29" s="25">
        <v>99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18" t="s">
        <v>182</v>
      </c>
      <c r="D30" s="52" t="s">
        <v>147</v>
      </c>
      <c r="E30" s="53" t="s">
        <v>147</v>
      </c>
      <c r="F30" s="53" t="s">
        <v>147</v>
      </c>
      <c r="G30" s="53" t="s">
        <v>147</v>
      </c>
      <c r="H30" s="53" t="s">
        <v>147</v>
      </c>
      <c r="I30" s="54" t="s">
        <v>147</v>
      </c>
      <c r="J30" s="25">
        <v>0</v>
      </c>
      <c r="K30" s="32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18" t="s">
        <v>183</v>
      </c>
      <c r="D31" s="52" t="s">
        <v>148</v>
      </c>
      <c r="E31" s="53" t="s">
        <v>148</v>
      </c>
      <c r="F31" s="53" t="s">
        <v>148</v>
      </c>
      <c r="G31" s="53" t="s">
        <v>148</v>
      </c>
      <c r="H31" s="53" t="s">
        <v>148</v>
      </c>
      <c r="I31" s="54" t="s">
        <v>148</v>
      </c>
      <c r="J31" s="25">
        <v>0</v>
      </c>
      <c r="K31" s="32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18" t="s">
        <v>184</v>
      </c>
      <c r="D32" s="52" t="s">
        <v>149</v>
      </c>
      <c r="E32" s="53" t="s">
        <v>149</v>
      </c>
      <c r="F32" s="53" t="s">
        <v>149</v>
      </c>
      <c r="G32" s="53" t="s">
        <v>149</v>
      </c>
      <c r="H32" s="53" t="s">
        <v>149</v>
      </c>
      <c r="I32" s="54" t="s">
        <v>149</v>
      </c>
      <c r="J32" s="25">
        <v>95</v>
      </c>
      <c r="K32" s="32">
        <v>0</v>
      </c>
      <c r="L32" s="25">
        <v>99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6">
        <v>25</v>
      </c>
      <c r="C33" s="6" t="s">
        <v>185</v>
      </c>
      <c r="D33" s="52" t="s">
        <v>150</v>
      </c>
      <c r="E33" s="53" t="s">
        <v>150</v>
      </c>
      <c r="F33" s="53" t="s">
        <v>150</v>
      </c>
      <c r="G33" s="53" t="s">
        <v>150</v>
      </c>
      <c r="H33" s="53" t="s">
        <v>150</v>
      </c>
      <c r="I33" s="54" t="s">
        <v>150</v>
      </c>
      <c r="J33" s="22">
        <v>85</v>
      </c>
      <c r="K33" s="32">
        <v>70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1">
        <v>0</v>
      </c>
    </row>
    <row r="34" spans="2:17" x14ac:dyDescent="0.25">
      <c r="B34" s="6">
        <v>26</v>
      </c>
      <c r="C34" s="6" t="s">
        <v>186</v>
      </c>
      <c r="D34" s="52" t="s">
        <v>151</v>
      </c>
      <c r="E34" s="53" t="s">
        <v>151</v>
      </c>
      <c r="F34" s="53" t="s">
        <v>151</v>
      </c>
      <c r="G34" s="53" t="s">
        <v>151</v>
      </c>
      <c r="H34" s="53" t="s">
        <v>151</v>
      </c>
      <c r="I34" s="54" t="s">
        <v>151</v>
      </c>
      <c r="J34" s="22">
        <v>91</v>
      </c>
      <c r="K34" s="32">
        <v>70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1">
        <v>0</v>
      </c>
    </row>
    <row r="35" spans="2:17" x14ac:dyDescent="0.25">
      <c r="B35" s="6">
        <v>27</v>
      </c>
      <c r="C35" s="6" t="s">
        <v>187</v>
      </c>
      <c r="D35" s="52" t="s">
        <v>152</v>
      </c>
      <c r="E35" s="53" t="s">
        <v>152</v>
      </c>
      <c r="F35" s="53" t="s">
        <v>152</v>
      </c>
      <c r="G35" s="53" t="s">
        <v>152</v>
      </c>
      <c r="H35" s="53" t="s">
        <v>152</v>
      </c>
      <c r="I35" s="54" t="s">
        <v>152</v>
      </c>
      <c r="J35" s="22">
        <v>0</v>
      </c>
      <c r="K35" s="3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31">
        <v>0</v>
      </c>
    </row>
    <row r="36" spans="2:17" x14ac:dyDescent="0.25">
      <c r="B36" s="18">
        <v>28</v>
      </c>
      <c r="C36" s="18" t="s">
        <v>188</v>
      </c>
      <c r="D36" s="52" t="s">
        <v>153</v>
      </c>
      <c r="E36" s="53" t="s">
        <v>153</v>
      </c>
      <c r="F36" s="53" t="s">
        <v>153</v>
      </c>
      <c r="G36" s="53" t="s">
        <v>153</v>
      </c>
      <c r="H36" s="53" t="s">
        <v>153</v>
      </c>
      <c r="I36" s="54" t="s">
        <v>153</v>
      </c>
      <c r="J36" s="22">
        <v>93</v>
      </c>
      <c r="K36" s="32">
        <v>100</v>
      </c>
      <c r="L36" s="22">
        <v>75</v>
      </c>
      <c r="M36" s="22">
        <v>0</v>
      </c>
      <c r="N36" s="22">
        <v>0</v>
      </c>
      <c r="O36" s="22">
        <v>0</v>
      </c>
      <c r="P36" s="22">
        <v>0</v>
      </c>
      <c r="Q36" s="31">
        <v>0</v>
      </c>
    </row>
    <row r="37" spans="2:17" x14ac:dyDescent="0.25">
      <c r="B37" s="6">
        <v>29</v>
      </c>
      <c r="C37" s="6" t="s">
        <v>189</v>
      </c>
      <c r="D37" s="52" t="s">
        <v>154</v>
      </c>
      <c r="E37" s="53" t="s">
        <v>154</v>
      </c>
      <c r="F37" s="53" t="s">
        <v>154</v>
      </c>
      <c r="G37" s="53" t="s">
        <v>154</v>
      </c>
      <c r="H37" s="53" t="s">
        <v>154</v>
      </c>
      <c r="I37" s="54" t="s">
        <v>154</v>
      </c>
      <c r="J37" s="22">
        <v>70</v>
      </c>
      <c r="K37" s="32">
        <v>70</v>
      </c>
      <c r="L37" s="4">
        <v>70</v>
      </c>
      <c r="M37" s="4">
        <v>0</v>
      </c>
      <c r="N37" s="4">
        <v>0</v>
      </c>
      <c r="O37" s="4">
        <v>0</v>
      </c>
      <c r="P37" s="4">
        <v>0</v>
      </c>
      <c r="Q37" s="31">
        <v>0</v>
      </c>
    </row>
    <row r="38" spans="2:17" x14ac:dyDescent="0.25">
      <c r="B38" s="6">
        <v>30</v>
      </c>
      <c r="C38" s="6" t="s">
        <v>190</v>
      </c>
      <c r="D38" s="52" t="s">
        <v>155</v>
      </c>
      <c r="E38" s="53" t="s">
        <v>155</v>
      </c>
      <c r="F38" s="53" t="s">
        <v>155</v>
      </c>
      <c r="G38" s="53" t="s">
        <v>155</v>
      </c>
      <c r="H38" s="53" t="s">
        <v>155</v>
      </c>
      <c r="I38" s="54" t="s">
        <v>155</v>
      </c>
      <c r="J38" s="22">
        <v>0</v>
      </c>
      <c r="K38" s="32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1">
        <v>0</v>
      </c>
    </row>
    <row r="39" spans="2:17" x14ac:dyDescent="0.25">
      <c r="B39" s="18">
        <v>31</v>
      </c>
      <c r="C39" s="6" t="s">
        <v>191</v>
      </c>
      <c r="D39" s="52" t="s">
        <v>156</v>
      </c>
      <c r="E39" s="53" t="s">
        <v>156</v>
      </c>
      <c r="F39" s="53" t="s">
        <v>156</v>
      </c>
      <c r="G39" s="53" t="s">
        <v>156</v>
      </c>
      <c r="H39" s="53" t="s">
        <v>156</v>
      </c>
      <c r="I39" s="54" t="s">
        <v>156</v>
      </c>
      <c r="J39" s="22">
        <v>98</v>
      </c>
      <c r="K39" s="32">
        <v>100</v>
      </c>
      <c r="L39" s="4">
        <v>98</v>
      </c>
      <c r="M39" s="4">
        <v>0</v>
      </c>
      <c r="N39" s="4">
        <v>0</v>
      </c>
      <c r="O39" s="4">
        <v>0</v>
      </c>
      <c r="P39" s="4">
        <v>0</v>
      </c>
      <c r="Q39" s="31">
        <v>0</v>
      </c>
    </row>
    <row r="40" spans="2:17" x14ac:dyDescent="0.25">
      <c r="B40" s="18">
        <v>32</v>
      </c>
      <c r="C40" s="6" t="s">
        <v>192</v>
      </c>
      <c r="D40" s="52" t="s">
        <v>157</v>
      </c>
      <c r="E40" s="53" t="s">
        <v>157</v>
      </c>
      <c r="F40" s="53" t="s">
        <v>157</v>
      </c>
      <c r="G40" s="53" t="s">
        <v>157</v>
      </c>
      <c r="H40" s="53" t="s">
        <v>157</v>
      </c>
      <c r="I40" s="54" t="s">
        <v>157</v>
      </c>
      <c r="J40" s="22">
        <v>0</v>
      </c>
      <c r="K40" s="32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1">
        <v>0</v>
      </c>
    </row>
    <row r="41" spans="2:17" x14ac:dyDescent="0.25">
      <c r="B41" s="18">
        <v>33</v>
      </c>
      <c r="C41" s="6" t="s">
        <v>193</v>
      </c>
      <c r="D41" s="52" t="s">
        <v>158</v>
      </c>
      <c r="E41" s="53" t="s">
        <v>158</v>
      </c>
      <c r="F41" s="53" t="s">
        <v>158</v>
      </c>
      <c r="G41" s="53" t="s">
        <v>158</v>
      </c>
      <c r="H41" s="53" t="s">
        <v>158</v>
      </c>
      <c r="I41" s="54" t="s">
        <v>158</v>
      </c>
      <c r="J41" s="22">
        <v>84</v>
      </c>
      <c r="K41" s="32">
        <v>85</v>
      </c>
      <c r="L41" s="4">
        <v>70</v>
      </c>
      <c r="M41" s="4">
        <v>0</v>
      </c>
      <c r="N41" s="4">
        <v>0</v>
      </c>
      <c r="O41" s="4">
        <v>0</v>
      </c>
      <c r="P41" s="4">
        <v>0</v>
      </c>
      <c r="Q41" s="31">
        <v>0</v>
      </c>
    </row>
    <row r="42" spans="2:17" x14ac:dyDescent="0.25">
      <c r="B42" s="18">
        <v>34</v>
      </c>
      <c r="C42" s="6" t="s">
        <v>194</v>
      </c>
      <c r="D42" s="52" t="s">
        <v>159</v>
      </c>
      <c r="E42" s="53" t="s">
        <v>159</v>
      </c>
      <c r="F42" s="53" t="s">
        <v>159</v>
      </c>
      <c r="G42" s="53" t="s">
        <v>159</v>
      </c>
      <c r="H42" s="53" t="s">
        <v>159</v>
      </c>
      <c r="I42" s="54" t="s">
        <v>159</v>
      </c>
      <c r="J42" s="22">
        <v>94</v>
      </c>
      <c r="K42" s="32">
        <v>100</v>
      </c>
      <c r="L42" s="4">
        <v>89</v>
      </c>
      <c r="M42" s="4">
        <v>0</v>
      </c>
      <c r="N42" s="4">
        <v>0</v>
      </c>
      <c r="O42" s="4">
        <v>0</v>
      </c>
      <c r="P42" s="4">
        <v>0</v>
      </c>
      <c r="Q42" s="31">
        <v>0</v>
      </c>
    </row>
    <row r="43" spans="2:17" x14ac:dyDescent="0.25">
      <c r="B43" s="18">
        <v>35</v>
      </c>
      <c r="C43" s="6" t="s">
        <v>195</v>
      </c>
      <c r="D43" s="52" t="s">
        <v>160</v>
      </c>
      <c r="E43" s="53" t="s">
        <v>160</v>
      </c>
      <c r="F43" s="53" t="s">
        <v>160</v>
      </c>
      <c r="G43" s="53" t="s">
        <v>160</v>
      </c>
      <c r="H43" s="53" t="s">
        <v>160</v>
      </c>
      <c r="I43" s="54" t="s">
        <v>160</v>
      </c>
      <c r="J43" s="22">
        <v>92</v>
      </c>
      <c r="K43" s="32">
        <v>100</v>
      </c>
      <c r="L43" s="4">
        <v>98</v>
      </c>
      <c r="M43" s="4">
        <v>0</v>
      </c>
      <c r="N43" s="4">
        <v>0</v>
      </c>
      <c r="O43" s="4">
        <v>0</v>
      </c>
      <c r="P43" s="4">
        <v>0</v>
      </c>
      <c r="Q43" s="31">
        <v>0</v>
      </c>
    </row>
    <row r="44" spans="2:17" x14ac:dyDescent="0.25">
      <c r="C44" s="35"/>
      <c r="D44" s="35"/>
      <c r="E44" s="1"/>
      <c r="H44" s="43" t="s">
        <v>19</v>
      </c>
      <c r="I44" s="43"/>
      <c r="J44" s="10">
        <f>COUNTIF(J9:J43,"&gt;=70")</f>
        <v>27</v>
      </c>
      <c r="K44" s="10">
        <f t="shared" ref="K44:Q44" si="1">COUNTIF(K9:K43,"&gt;=70")</f>
        <v>25</v>
      </c>
      <c r="L44" s="10">
        <f t="shared" si="1"/>
        <v>24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4">
        <f t="shared" si="1"/>
        <v>0</v>
      </c>
    </row>
    <row r="45" spans="2:17" x14ac:dyDescent="0.25">
      <c r="C45" s="35"/>
      <c r="D45" s="35"/>
      <c r="E45" s="7"/>
      <c r="H45" s="39" t="s">
        <v>20</v>
      </c>
      <c r="I45" s="39"/>
      <c r="J45" s="11">
        <f>COUNTIF(J9:J43,"&lt;70")</f>
        <v>8</v>
      </c>
      <c r="K45" s="11">
        <f t="shared" ref="K45:Q45" si="2">COUNTIF(K9:K43,"&lt;70")</f>
        <v>10</v>
      </c>
      <c r="L45" s="11">
        <f t="shared" si="2"/>
        <v>11</v>
      </c>
      <c r="M45" s="11">
        <f t="shared" si="2"/>
        <v>35</v>
      </c>
      <c r="N45" s="11">
        <f t="shared" si="2"/>
        <v>35</v>
      </c>
      <c r="O45" s="11">
        <f t="shared" si="2"/>
        <v>35</v>
      </c>
      <c r="P45" s="11">
        <f t="shared" si="2"/>
        <v>35</v>
      </c>
      <c r="Q45" s="11">
        <f t="shared" si="2"/>
        <v>35</v>
      </c>
    </row>
    <row r="46" spans="2:17" x14ac:dyDescent="0.25">
      <c r="C46" s="35"/>
      <c r="D46" s="35"/>
      <c r="E46" s="35"/>
      <c r="H46" s="39" t="s">
        <v>21</v>
      </c>
      <c r="I46" s="39"/>
      <c r="J46" s="11">
        <f>COUNT(J9:J43)</f>
        <v>35</v>
      </c>
      <c r="K46" s="11">
        <f t="shared" ref="K46:Q46" si="3">COUNT(K9:K43)</f>
        <v>35</v>
      </c>
      <c r="L46" s="11">
        <f t="shared" si="3"/>
        <v>35</v>
      </c>
      <c r="M46" s="11">
        <f t="shared" si="3"/>
        <v>35</v>
      </c>
      <c r="N46" s="11">
        <f t="shared" si="3"/>
        <v>35</v>
      </c>
      <c r="O46" s="11">
        <f t="shared" si="3"/>
        <v>35</v>
      </c>
      <c r="P46" s="11">
        <f t="shared" si="3"/>
        <v>35</v>
      </c>
      <c r="Q46" s="11">
        <f t="shared" si="3"/>
        <v>35</v>
      </c>
    </row>
    <row r="47" spans="2:17" x14ac:dyDescent="0.25">
      <c r="C47" s="35"/>
      <c r="D47" s="35"/>
      <c r="E47" s="1"/>
      <c r="H47" s="36" t="s">
        <v>16</v>
      </c>
      <c r="I47" s="36"/>
      <c r="J47" s="12">
        <f>J44/J46</f>
        <v>0.77142857142857146</v>
      </c>
      <c r="K47" s="13">
        <f t="shared" ref="K47:Q47" si="4">K44/K46</f>
        <v>0.7142857142857143</v>
      </c>
      <c r="L47" s="13">
        <f t="shared" si="4"/>
        <v>0.68571428571428572</v>
      </c>
      <c r="M47" s="13">
        <f t="shared" si="4"/>
        <v>0</v>
      </c>
      <c r="N47" s="13">
        <f t="shared" si="4"/>
        <v>0</v>
      </c>
      <c r="O47" s="13">
        <f t="shared" si="4"/>
        <v>0</v>
      </c>
      <c r="P47" s="13">
        <f t="shared" si="4"/>
        <v>0</v>
      </c>
      <c r="Q47" s="13">
        <f t="shared" si="4"/>
        <v>0</v>
      </c>
    </row>
    <row r="48" spans="2:17" x14ac:dyDescent="0.25">
      <c r="C48" s="35"/>
      <c r="D48" s="35"/>
      <c r="E48" s="1"/>
      <c r="H48" s="36" t="s">
        <v>17</v>
      </c>
      <c r="I48" s="36"/>
      <c r="J48" s="12">
        <f>J45/J46</f>
        <v>0.22857142857142856</v>
      </c>
      <c r="K48" s="12">
        <f t="shared" ref="K48:Q48" si="5">K45/K46</f>
        <v>0.2857142857142857</v>
      </c>
      <c r="L48" s="12">
        <f t="shared" si="5"/>
        <v>0.31428571428571428</v>
      </c>
      <c r="M48" s="12">
        <f t="shared" si="5"/>
        <v>1</v>
      </c>
      <c r="N48" s="12">
        <f t="shared" si="5"/>
        <v>1</v>
      </c>
      <c r="O48" s="12">
        <f t="shared" si="5"/>
        <v>1</v>
      </c>
      <c r="P48" s="12">
        <f t="shared" si="5"/>
        <v>1</v>
      </c>
      <c r="Q48" s="12">
        <f t="shared" si="5"/>
        <v>1</v>
      </c>
    </row>
    <row r="49" spans="3:16" x14ac:dyDescent="0.25">
      <c r="C49" s="35"/>
      <c r="D49" s="35"/>
      <c r="E49" s="7"/>
    </row>
    <row r="50" spans="3:16" x14ac:dyDescent="0.25">
      <c r="C50" s="1"/>
      <c r="D50" s="1"/>
      <c r="E50" s="7"/>
    </row>
    <row r="51" spans="3:16" x14ac:dyDescent="0.25">
      <c r="J51" s="37"/>
      <c r="K51" s="37"/>
      <c r="L51" s="37"/>
      <c r="M51" s="37"/>
      <c r="N51" s="37"/>
      <c r="O51" s="37"/>
      <c r="P51" s="37"/>
    </row>
    <row r="52" spans="3:16" x14ac:dyDescent="0.25">
      <c r="J52" s="38" t="s">
        <v>18</v>
      </c>
      <c r="K52" s="38"/>
      <c r="L52" s="38"/>
      <c r="M52" s="38"/>
      <c r="N52" s="38"/>
      <c r="O52" s="38"/>
      <c r="P52" s="38"/>
    </row>
  </sheetData>
  <mergeCells count="57"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39:I39"/>
    <mergeCell ref="D14:I14"/>
    <mergeCell ref="D15:I15"/>
    <mergeCell ref="D16:I16"/>
    <mergeCell ref="D17:I17"/>
    <mergeCell ref="D18:I18"/>
    <mergeCell ref="D33:I33"/>
    <mergeCell ref="D34:I34"/>
    <mergeCell ref="D35:I35"/>
    <mergeCell ref="D37:I37"/>
    <mergeCell ref="D38:I38"/>
    <mergeCell ref="D36:I36"/>
    <mergeCell ref="D19:I19"/>
    <mergeCell ref="D20:I20"/>
    <mergeCell ref="D21:I21"/>
    <mergeCell ref="D22:I22"/>
    <mergeCell ref="D40:I40"/>
    <mergeCell ref="D41:I41"/>
    <mergeCell ref="D42:I42"/>
    <mergeCell ref="D43:I43"/>
    <mergeCell ref="C44:D44"/>
    <mergeCell ref="H44:I44"/>
    <mergeCell ref="C45:D45"/>
    <mergeCell ref="H45:I45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abSelected="1" topLeftCell="A6" zoomScale="90" zoomScaleNormal="90" workbookViewId="0">
      <selection activeCell="L9" sqref="L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 x14ac:dyDescent="0.2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 x14ac:dyDescent="0.25">
      <c r="C4" t="s">
        <v>0</v>
      </c>
      <c r="D4" s="47" t="s">
        <v>67</v>
      </c>
      <c r="E4" s="47"/>
      <c r="F4" s="47"/>
      <c r="G4" s="47"/>
      <c r="I4" t="s">
        <v>1</v>
      </c>
      <c r="J4" s="48" t="s">
        <v>69</v>
      </c>
      <c r="K4" s="48"/>
      <c r="M4" t="s">
        <v>2</v>
      </c>
      <c r="N4" s="49">
        <v>45980</v>
      </c>
      <c r="O4" s="49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24</v>
      </c>
      <c r="L6" s="50"/>
      <c r="M6" s="50"/>
      <c r="N6" s="50"/>
      <c r="O6" s="50"/>
      <c r="P6" s="50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3">
        <v>1</v>
      </c>
      <c r="C9" s="15" t="s">
        <v>214</v>
      </c>
      <c r="D9" s="56" t="s">
        <v>196</v>
      </c>
      <c r="E9" s="56" t="s">
        <v>196</v>
      </c>
      <c r="F9" s="56" t="s">
        <v>196</v>
      </c>
      <c r="G9" s="56" t="s">
        <v>196</v>
      </c>
      <c r="H9" s="56" t="s">
        <v>196</v>
      </c>
      <c r="I9" s="56" t="s">
        <v>196</v>
      </c>
      <c r="J9" s="25">
        <v>94</v>
      </c>
      <c r="K9" s="32">
        <v>100</v>
      </c>
      <c r="L9" s="25">
        <v>86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</row>
    <row r="10" spans="2:20" x14ac:dyDescent="0.25">
      <c r="B10" s="3">
        <v>2</v>
      </c>
      <c r="C10" s="15" t="s">
        <v>215</v>
      </c>
      <c r="D10" s="56" t="s">
        <v>197</v>
      </c>
      <c r="E10" s="56" t="s">
        <v>197</v>
      </c>
      <c r="F10" s="56" t="s">
        <v>197</v>
      </c>
      <c r="G10" s="56" t="s">
        <v>197</v>
      </c>
      <c r="H10" s="56" t="s">
        <v>197</v>
      </c>
      <c r="I10" s="56" t="s">
        <v>197</v>
      </c>
      <c r="J10" s="25">
        <v>90</v>
      </c>
      <c r="K10" s="32">
        <v>100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0" x14ac:dyDescent="0.25">
      <c r="B11" s="3">
        <v>3</v>
      </c>
      <c r="C11" s="15" t="s">
        <v>216</v>
      </c>
      <c r="D11" s="56" t="s">
        <v>198</v>
      </c>
      <c r="E11" s="56" t="s">
        <v>198</v>
      </c>
      <c r="F11" s="56" t="s">
        <v>198</v>
      </c>
      <c r="G11" s="56" t="s">
        <v>198</v>
      </c>
      <c r="H11" s="56" t="s">
        <v>198</v>
      </c>
      <c r="I11" s="56" t="s">
        <v>198</v>
      </c>
      <c r="J11" s="25">
        <v>95</v>
      </c>
      <c r="K11" s="32">
        <v>100</v>
      </c>
      <c r="L11" s="25">
        <v>95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  <c r="T11">
        <f>AVERAGE(L9:L26)</f>
        <v>57.277777777777779</v>
      </c>
    </row>
    <row r="12" spans="2:20" x14ac:dyDescent="0.25">
      <c r="B12" s="3">
        <v>4</v>
      </c>
      <c r="C12" s="15" t="s">
        <v>217</v>
      </c>
      <c r="D12" s="56" t="s">
        <v>199</v>
      </c>
      <c r="E12" s="56" t="s">
        <v>199</v>
      </c>
      <c r="F12" s="56" t="s">
        <v>199</v>
      </c>
      <c r="G12" s="56" t="s">
        <v>199</v>
      </c>
      <c r="H12" s="56" t="s">
        <v>199</v>
      </c>
      <c r="I12" s="56" t="s">
        <v>199</v>
      </c>
      <c r="J12" s="25">
        <v>90</v>
      </c>
      <c r="K12" s="32">
        <v>0</v>
      </c>
      <c r="L12" s="25">
        <v>93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 x14ac:dyDescent="0.25">
      <c r="B13" s="3">
        <v>5</v>
      </c>
      <c r="C13" s="15" t="s">
        <v>218</v>
      </c>
      <c r="D13" s="56" t="s">
        <v>200</v>
      </c>
      <c r="E13" s="56" t="s">
        <v>200</v>
      </c>
      <c r="F13" s="56" t="s">
        <v>200</v>
      </c>
      <c r="G13" s="56" t="s">
        <v>200</v>
      </c>
      <c r="H13" s="56" t="s">
        <v>200</v>
      </c>
      <c r="I13" s="56" t="s">
        <v>200</v>
      </c>
      <c r="J13" s="25">
        <v>97</v>
      </c>
      <c r="K13" s="32">
        <v>100</v>
      </c>
      <c r="L13" s="25">
        <v>88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 x14ac:dyDescent="0.25">
      <c r="B14" s="3">
        <v>6</v>
      </c>
      <c r="C14" s="15" t="s">
        <v>219</v>
      </c>
      <c r="D14" s="56" t="s">
        <v>201</v>
      </c>
      <c r="E14" s="56" t="s">
        <v>201</v>
      </c>
      <c r="F14" s="56" t="s">
        <v>201</v>
      </c>
      <c r="G14" s="56" t="s">
        <v>201</v>
      </c>
      <c r="H14" s="56" t="s">
        <v>201</v>
      </c>
      <c r="I14" s="56" t="s">
        <v>201</v>
      </c>
      <c r="J14" s="25">
        <v>98</v>
      </c>
      <c r="K14" s="32">
        <v>100</v>
      </c>
      <c r="L14" s="25">
        <v>95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 x14ac:dyDescent="0.25">
      <c r="B15" s="3">
        <v>7</v>
      </c>
      <c r="C15" s="15" t="s">
        <v>220</v>
      </c>
      <c r="D15" s="56" t="s">
        <v>202</v>
      </c>
      <c r="E15" s="56" t="s">
        <v>202</v>
      </c>
      <c r="F15" s="56" t="s">
        <v>202</v>
      </c>
      <c r="G15" s="56" t="s">
        <v>202</v>
      </c>
      <c r="H15" s="56" t="s">
        <v>202</v>
      </c>
      <c r="I15" s="56" t="s">
        <v>202</v>
      </c>
      <c r="J15" s="25">
        <v>94</v>
      </c>
      <c r="K15" s="32">
        <v>85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 x14ac:dyDescent="0.25">
      <c r="B16" s="3">
        <v>8</v>
      </c>
      <c r="C16" s="15" t="s">
        <v>221</v>
      </c>
      <c r="D16" s="56" t="s">
        <v>203</v>
      </c>
      <c r="E16" s="56" t="s">
        <v>203</v>
      </c>
      <c r="F16" s="56" t="s">
        <v>203</v>
      </c>
      <c r="G16" s="56" t="s">
        <v>203</v>
      </c>
      <c r="H16" s="56" t="s">
        <v>203</v>
      </c>
      <c r="I16" s="56" t="s">
        <v>203</v>
      </c>
      <c r="J16" s="25">
        <v>92</v>
      </c>
      <c r="K16" s="32">
        <v>85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20" x14ac:dyDescent="0.25">
      <c r="B17" s="3">
        <v>9</v>
      </c>
      <c r="C17" s="15" t="s">
        <v>222</v>
      </c>
      <c r="D17" s="56" t="s">
        <v>204</v>
      </c>
      <c r="E17" s="56" t="s">
        <v>204</v>
      </c>
      <c r="F17" s="56" t="s">
        <v>204</v>
      </c>
      <c r="G17" s="56" t="s">
        <v>204</v>
      </c>
      <c r="H17" s="56" t="s">
        <v>204</v>
      </c>
      <c r="I17" s="56" t="s">
        <v>204</v>
      </c>
      <c r="J17" s="25">
        <v>0</v>
      </c>
      <c r="K17" s="32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20" x14ac:dyDescent="0.25">
      <c r="B18" s="6">
        <v>10</v>
      </c>
      <c r="C18" s="15" t="s">
        <v>223</v>
      </c>
      <c r="D18" s="56" t="s">
        <v>205</v>
      </c>
      <c r="E18" s="56" t="s">
        <v>205</v>
      </c>
      <c r="F18" s="56" t="s">
        <v>205</v>
      </c>
      <c r="G18" s="56" t="s">
        <v>205</v>
      </c>
      <c r="H18" s="56" t="s">
        <v>205</v>
      </c>
      <c r="I18" s="56" t="s">
        <v>205</v>
      </c>
      <c r="J18" s="25">
        <v>84</v>
      </c>
      <c r="K18" s="32">
        <v>85</v>
      </c>
      <c r="L18" s="17">
        <v>91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20" x14ac:dyDescent="0.25">
      <c r="B19" s="6">
        <v>11</v>
      </c>
      <c r="C19" s="15" t="s">
        <v>224</v>
      </c>
      <c r="D19" s="56" t="s">
        <v>206</v>
      </c>
      <c r="E19" s="56" t="s">
        <v>206</v>
      </c>
      <c r="F19" s="56" t="s">
        <v>206</v>
      </c>
      <c r="G19" s="56" t="s">
        <v>206</v>
      </c>
      <c r="H19" s="56" t="s">
        <v>206</v>
      </c>
      <c r="I19" s="56" t="s">
        <v>206</v>
      </c>
      <c r="J19" s="25">
        <v>97</v>
      </c>
      <c r="K19" s="32">
        <v>100</v>
      </c>
      <c r="L19" s="17">
        <v>93</v>
      </c>
      <c r="M19" s="4">
        <v>0</v>
      </c>
      <c r="N19" s="4">
        <v>0</v>
      </c>
      <c r="O19" s="4">
        <v>0</v>
      </c>
      <c r="P19" s="4">
        <v>0</v>
      </c>
      <c r="Q19" s="31">
        <v>0</v>
      </c>
    </row>
    <row r="20" spans="2:20" x14ac:dyDescent="0.25">
      <c r="B20" s="18">
        <v>12</v>
      </c>
      <c r="C20" s="15" t="s">
        <v>225</v>
      </c>
      <c r="D20" s="56" t="s">
        <v>207</v>
      </c>
      <c r="E20" s="56" t="s">
        <v>207</v>
      </c>
      <c r="F20" s="56" t="s">
        <v>207</v>
      </c>
      <c r="G20" s="56" t="s">
        <v>207</v>
      </c>
      <c r="H20" s="56" t="s">
        <v>207</v>
      </c>
      <c r="I20" s="56" t="s">
        <v>207</v>
      </c>
      <c r="J20" s="25">
        <v>84</v>
      </c>
      <c r="K20" s="32">
        <v>70</v>
      </c>
      <c r="L20" s="17">
        <v>80</v>
      </c>
      <c r="M20" s="4">
        <v>0</v>
      </c>
      <c r="N20" s="4">
        <v>0</v>
      </c>
      <c r="O20" s="4">
        <v>0</v>
      </c>
      <c r="P20" s="4">
        <v>0</v>
      </c>
      <c r="Q20" s="31">
        <v>0</v>
      </c>
      <c r="T20" s="23"/>
    </row>
    <row r="21" spans="2:20" x14ac:dyDescent="0.25">
      <c r="B21" s="18">
        <v>13</v>
      </c>
      <c r="C21" s="15" t="s">
        <v>226</v>
      </c>
      <c r="D21" s="56" t="s">
        <v>208</v>
      </c>
      <c r="E21" s="56" t="s">
        <v>208</v>
      </c>
      <c r="F21" s="56" t="s">
        <v>208</v>
      </c>
      <c r="G21" s="56" t="s">
        <v>208</v>
      </c>
      <c r="H21" s="56" t="s">
        <v>208</v>
      </c>
      <c r="I21" s="56" t="s">
        <v>208</v>
      </c>
      <c r="J21" s="25">
        <v>96</v>
      </c>
      <c r="K21" s="32">
        <v>100</v>
      </c>
      <c r="L21" s="17">
        <v>75</v>
      </c>
      <c r="M21" s="4">
        <v>0</v>
      </c>
      <c r="N21" s="4">
        <v>0</v>
      </c>
      <c r="O21" s="4">
        <v>0</v>
      </c>
      <c r="P21" s="4">
        <v>0</v>
      </c>
      <c r="Q21" s="31">
        <v>0</v>
      </c>
    </row>
    <row r="22" spans="2:20" x14ac:dyDescent="0.25">
      <c r="B22" s="18">
        <f t="shared" ref="B22:B24" si="0">B21+1</f>
        <v>14</v>
      </c>
      <c r="C22" s="15" t="s">
        <v>227</v>
      </c>
      <c r="D22" s="56" t="s">
        <v>209</v>
      </c>
      <c r="E22" s="56" t="s">
        <v>209</v>
      </c>
      <c r="F22" s="56" t="s">
        <v>209</v>
      </c>
      <c r="G22" s="56" t="s">
        <v>209</v>
      </c>
      <c r="H22" s="56" t="s">
        <v>209</v>
      </c>
      <c r="I22" s="56" t="s">
        <v>209</v>
      </c>
      <c r="J22" s="25">
        <v>0</v>
      </c>
      <c r="K22" s="32">
        <v>0</v>
      </c>
      <c r="L22" s="17">
        <v>0</v>
      </c>
      <c r="M22" s="4">
        <v>0</v>
      </c>
      <c r="N22" s="4">
        <v>0</v>
      </c>
      <c r="O22" s="4">
        <v>0</v>
      </c>
      <c r="P22" s="4">
        <v>0</v>
      </c>
      <c r="Q22" s="31">
        <v>0</v>
      </c>
    </row>
    <row r="23" spans="2:20" x14ac:dyDescent="0.25">
      <c r="B23" s="18">
        <f t="shared" si="0"/>
        <v>15</v>
      </c>
      <c r="C23" s="15" t="s">
        <v>228</v>
      </c>
      <c r="D23" s="56" t="s">
        <v>210</v>
      </c>
      <c r="E23" s="56" t="s">
        <v>210</v>
      </c>
      <c r="F23" s="56" t="s">
        <v>210</v>
      </c>
      <c r="G23" s="56" t="s">
        <v>210</v>
      </c>
      <c r="H23" s="56" t="s">
        <v>210</v>
      </c>
      <c r="I23" s="56" t="s">
        <v>210</v>
      </c>
      <c r="J23" s="25">
        <v>0</v>
      </c>
      <c r="K23" s="32">
        <v>0</v>
      </c>
      <c r="L23" s="17">
        <v>0</v>
      </c>
      <c r="M23" s="4">
        <v>0</v>
      </c>
      <c r="N23" s="4">
        <v>0</v>
      </c>
      <c r="O23" s="4">
        <v>0</v>
      </c>
      <c r="P23" s="4">
        <v>0</v>
      </c>
      <c r="Q23" s="31">
        <v>0</v>
      </c>
    </row>
    <row r="24" spans="2:20" x14ac:dyDescent="0.25">
      <c r="B24" s="18">
        <f t="shared" si="0"/>
        <v>16</v>
      </c>
      <c r="C24" s="15" t="s">
        <v>229</v>
      </c>
      <c r="D24" s="56" t="s">
        <v>211</v>
      </c>
      <c r="E24" s="56" t="s">
        <v>211</v>
      </c>
      <c r="F24" s="56" t="s">
        <v>211</v>
      </c>
      <c r="G24" s="56" t="s">
        <v>211</v>
      </c>
      <c r="H24" s="56" t="s">
        <v>211</v>
      </c>
      <c r="I24" s="56" t="s">
        <v>211</v>
      </c>
      <c r="J24" s="25">
        <v>0</v>
      </c>
      <c r="K24" s="32">
        <v>0</v>
      </c>
      <c r="L24" s="17">
        <v>72</v>
      </c>
      <c r="M24" s="4">
        <v>0</v>
      </c>
      <c r="N24" s="4">
        <v>0</v>
      </c>
      <c r="O24" s="4">
        <v>0</v>
      </c>
      <c r="P24" s="4">
        <v>0</v>
      </c>
      <c r="Q24" s="31">
        <v>0</v>
      </c>
    </row>
    <row r="25" spans="2:20" x14ac:dyDescent="0.25">
      <c r="B25" s="18">
        <v>17</v>
      </c>
      <c r="C25" s="15" t="s">
        <v>230</v>
      </c>
      <c r="D25" s="56" t="s">
        <v>212</v>
      </c>
      <c r="E25" s="56" t="s">
        <v>212</v>
      </c>
      <c r="F25" s="56" t="s">
        <v>212</v>
      </c>
      <c r="G25" s="56" t="s">
        <v>212</v>
      </c>
      <c r="H25" s="56" t="s">
        <v>212</v>
      </c>
      <c r="I25" s="56" t="s">
        <v>212</v>
      </c>
      <c r="J25" s="25">
        <v>94</v>
      </c>
      <c r="K25" s="32">
        <v>100</v>
      </c>
      <c r="L25" s="25">
        <v>86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20" x14ac:dyDescent="0.25">
      <c r="B26" s="18">
        <v>18</v>
      </c>
      <c r="C26" s="15" t="s">
        <v>231</v>
      </c>
      <c r="D26" s="56" t="s">
        <v>213</v>
      </c>
      <c r="E26" s="56" t="s">
        <v>213</v>
      </c>
      <c r="F26" s="56" t="s">
        <v>213</v>
      </c>
      <c r="G26" s="56" t="s">
        <v>213</v>
      </c>
      <c r="H26" s="56" t="s">
        <v>213</v>
      </c>
      <c r="I26" s="56" t="s">
        <v>213</v>
      </c>
      <c r="J26" s="25">
        <v>91</v>
      </c>
      <c r="K26" s="32">
        <v>85</v>
      </c>
      <c r="L26" s="25">
        <v>77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20" x14ac:dyDescent="0.25">
      <c r="C27" s="35"/>
      <c r="D27" s="35"/>
      <c r="E27" s="1"/>
      <c r="H27" s="43" t="s">
        <v>19</v>
      </c>
      <c r="I27" s="43"/>
      <c r="J27" s="10">
        <f>COUNTIF(J9:J26,"&gt;=70")</f>
        <v>14</v>
      </c>
      <c r="K27" s="33">
        <f t="shared" ref="K27:Q27" si="1">COUNTIF(K9:K26,"&gt;=70")</f>
        <v>13</v>
      </c>
      <c r="L27" s="33">
        <f t="shared" si="1"/>
        <v>12</v>
      </c>
      <c r="M27" s="33">
        <f t="shared" si="1"/>
        <v>0</v>
      </c>
      <c r="N27" s="33">
        <f t="shared" si="1"/>
        <v>0</v>
      </c>
      <c r="O27" s="33">
        <f t="shared" si="1"/>
        <v>0</v>
      </c>
      <c r="P27" s="33">
        <f t="shared" si="1"/>
        <v>0</v>
      </c>
      <c r="Q27" s="33">
        <f t="shared" si="1"/>
        <v>0</v>
      </c>
    </row>
    <row r="28" spans="2:20" x14ac:dyDescent="0.25">
      <c r="C28" s="35"/>
      <c r="D28" s="35"/>
      <c r="E28" s="7"/>
      <c r="H28" s="39" t="s">
        <v>20</v>
      </c>
      <c r="I28" s="39"/>
      <c r="J28" s="11">
        <f>COUNTIF(J9:J26,"&lt;70")</f>
        <v>4</v>
      </c>
      <c r="K28" s="34">
        <f t="shared" ref="K28:Q28" si="2">COUNTIF(K9:K26,"&lt;70")</f>
        <v>5</v>
      </c>
      <c r="L28" s="34">
        <f t="shared" si="2"/>
        <v>6</v>
      </c>
      <c r="M28" s="34">
        <f t="shared" si="2"/>
        <v>18</v>
      </c>
      <c r="N28" s="34">
        <f t="shared" si="2"/>
        <v>18</v>
      </c>
      <c r="O28" s="34">
        <f t="shared" si="2"/>
        <v>18</v>
      </c>
      <c r="P28" s="34">
        <f t="shared" si="2"/>
        <v>18</v>
      </c>
      <c r="Q28" s="34">
        <f t="shared" si="2"/>
        <v>18</v>
      </c>
    </row>
    <row r="29" spans="2:20" x14ac:dyDescent="0.25">
      <c r="C29" s="35"/>
      <c r="D29" s="35"/>
      <c r="E29" s="35"/>
      <c r="H29" s="39" t="s">
        <v>21</v>
      </c>
      <c r="I29" s="39"/>
      <c r="J29" s="11">
        <f>COUNT(J9:J26)</f>
        <v>18</v>
      </c>
      <c r="K29" s="34">
        <f>COUNT(K9:K26)</f>
        <v>18</v>
      </c>
      <c r="L29" s="34">
        <f t="shared" ref="L29:Q29" si="3">COUNT(L9:L26)</f>
        <v>18</v>
      </c>
      <c r="M29" s="34">
        <f t="shared" si="3"/>
        <v>18</v>
      </c>
      <c r="N29" s="34">
        <f t="shared" si="3"/>
        <v>18</v>
      </c>
      <c r="O29" s="34">
        <f t="shared" si="3"/>
        <v>18</v>
      </c>
      <c r="P29" s="34">
        <f t="shared" si="3"/>
        <v>18</v>
      </c>
      <c r="Q29" s="34">
        <f t="shared" si="3"/>
        <v>18</v>
      </c>
    </row>
    <row r="30" spans="2:20" x14ac:dyDescent="0.25">
      <c r="C30" s="35"/>
      <c r="D30" s="35"/>
      <c r="E30" s="1"/>
      <c r="H30" s="36" t="s">
        <v>16</v>
      </c>
      <c r="I30" s="36"/>
      <c r="J30" s="12">
        <f>J27/J29</f>
        <v>0.77777777777777779</v>
      </c>
      <c r="K30" s="13">
        <f t="shared" ref="K30:Q30" si="4">K27/K29</f>
        <v>0.72222222222222221</v>
      </c>
      <c r="L30" s="13">
        <f t="shared" si="4"/>
        <v>0.66666666666666663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20" x14ac:dyDescent="0.25">
      <c r="C31" s="35"/>
      <c r="D31" s="35"/>
      <c r="E31" s="1"/>
      <c r="H31" s="36" t="s">
        <v>17</v>
      </c>
      <c r="I31" s="36"/>
      <c r="J31" s="12">
        <f>J28/J29</f>
        <v>0.22222222222222221</v>
      </c>
      <c r="K31" s="12">
        <f t="shared" ref="K31:Q31" si="5">K28/K29</f>
        <v>0.27777777777777779</v>
      </c>
      <c r="L31" s="13">
        <f t="shared" si="5"/>
        <v>0.33333333333333331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20" x14ac:dyDescent="0.25">
      <c r="C32" s="35"/>
      <c r="D32" s="35"/>
      <c r="E32" s="7"/>
    </row>
    <row r="33" spans="3:16" x14ac:dyDescent="0.25">
      <c r="C33" s="1"/>
      <c r="D33" s="1"/>
      <c r="E33" s="7"/>
    </row>
    <row r="34" spans="3:16" x14ac:dyDescent="0.25">
      <c r="J34" s="37"/>
      <c r="K34" s="37"/>
      <c r="L34" s="37"/>
      <c r="M34" s="37"/>
      <c r="N34" s="37"/>
      <c r="O34" s="37"/>
      <c r="P34" s="37"/>
    </row>
    <row r="35" spans="3:16" x14ac:dyDescent="0.25">
      <c r="J35" s="38" t="s">
        <v>18</v>
      </c>
      <c r="K35" s="38"/>
      <c r="L35" s="38"/>
      <c r="M35" s="38"/>
      <c r="N35" s="38"/>
      <c r="O35" s="38"/>
      <c r="P35" s="38"/>
    </row>
  </sheetData>
  <mergeCells count="40">
    <mergeCell ref="D19:I19"/>
    <mergeCell ref="D20:I20"/>
    <mergeCell ref="D6:G6"/>
    <mergeCell ref="I6:J6"/>
    <mergeCell ref="K6:P6"/>
    <mergeCell ref="D8:I8"/>
    <mergeCell ref="D18:I1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B2:P2"/>
    <mergeCell ref="C3:P3"/>
    <mergeCell ref="D4:G4"/>
    <mergeCell ref="J4:K4"/>
    <mergeCell ref="N4:O4"/>
    <mergeCell ref="D21:I21"/>
    <mergeCell ref="D22:I22"/>
    <mergeCell ref="D23:I23"/>
    <mergeCell ref="D24:I24"/>
    <mergeCell ref="D26:I26"/>
    <mergeCell ref="D25:I25"/>
    <mergeCell ref="C27:D27"/>
    <mergeCell ref="H27:I27"/>
    <mergeCell ref="C28:D28"/>
    <mergeCell ref="H28:I28"/>
    <mergeCell ref="C29:E29"/>
    <mergeCell ref="H29:I29"/>
    <mergeCell ref="J34:P34"/>
    <mergeCell ref="J35:P35"/>
    <mergeCell ref="C30:D30"/>
    <mergeCell ref="H30:I30"/>
    <mergeCell ref="C31:D31"/>
    <mergeCell ref="H31:I31"/>
    <mergeCell ref="C32:D3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I</vt:lpstr>
      <vt:lpstr>AMSI</vt:lpstr>
      <vt:lpstr>INF PARA ADMON 105A</vt:lpstr>
      <vt:lpstr>INF PARA ADMON 105C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MARIEM</cp:lastModifiedBy>
  <cp:lastPrinted>2023-03-21T15:13:53Z</cp:lastPrinted>
  <dcterms:created xsi:type="dcterms:W3CDTF">2023-03-14T19:16:59Z</dcterms:created>
  <dcterms:modified xsi:type="dcterms:W3CDTF">2025-11-20T05:00:10Z</dcterms:modified>
</cp:coreProperties>
</file>