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CALIF REPORTES  EVI AGO DIC 2025\CALIF REPORTE TERCERO\"/>
    </mc:Choice>
  </mc:AlternateContent>
  <bookViews>
    <workbookView xWindow="0" yWindow="0" windowWidth="2370" windowHeight="0" tabRatio="744" activeTab="3"/>
  </bookViews>
  <sheets>
    <sheet name=" MÁQUINAS ELÉCTRICAS A" sheetId="7" r:id="rId1"/>
    <sheet name="MÁQUINAS ELÉCTRICAS B" sheetId="6" r:id="rId2"/>
    <sheet name="ELECTRONICA ANALÓGICA A" sheetId="8" r:id="rId3"/>
    <sheet name="ELECTRONICA ANALÓGICA B" sheetId="10" r:id="rId4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1" i="10" l="1"/>
  <c r="L50" i="10"/>
  <c r="L49" i="10"/>
  <c r="K51" i="10" l="1"/>
  <c r="K49" i="10"/>
  <c r="K50" i="10"/>
  <c r="K52" i="7"/>
  <c r="J48" i="6" l="1"/>
  <c r="J49" i="6"/>
  <c r="J50" i="10"/>
  <c r="J49" i="10" l="1"/>
  <c r="J51" i="10"/>
  <c r="P51" i="10" l="1"/>
  <c r="O51" i="10"/>
  <c r="P50" i="10"/>
  <c r="P53" i="10" s="1"/>
  <c r="O50" i="10"/>
  <c r="J53" i="10"/>
  <c r="P49" i="10"/>
  <c r="P52" i="10" s="1"/>
  <c r="O49" i="10"/>
  <c r="O52" i="10" s="1"/>
  <c r="J52" i="10"/>
  <c r="Q51" i="8"/>
  <c r="P51" i="8"/>
  <c r="O51" i="8"/>
  <c r="N51" i="8"/>
  <c r="M51" i="8"/>
  <c r="L51" i="8"/>
  <c r="K51" i="8"/>
  <c r="J51" i="8"/>
  <c r="Q50" i="8"/>
  <c r="Q53" i="8" s="1"/>
  <c r="P50" i="8"/>
  <c r="P53" i="8" s="1"/>
  <c r="O50" i="8"/>
  <c r="O53" i="8" s="1"/>
  <c r="N50" i="8"/>
  <c r="N53" i="8" s="1"/>
  <c r="M50" i="8"/>
  <c r="M53" i="8" s="1"/>
  <c r="L50" i="8"/>
  <c r="L53" i="8" s="1"/>
  <c r="K50" i="8"/>
  <c r="J50" i="8"/>
  <c r="J53" i="8" s="1"/>
  <c r="Q49" i="8"/>
  <c r="Q52" i="8" s="1"/>
  <c r="P49" i="8"/>
  <c r="P52" i="8" s="1"/>
  <c r="O49" i="8"/>
  <c r="O52" i="8" s="1"/>
  <c r="N49" i="8"/>
  <c r="N52" i="8" s="1"/>
  <c r="M49" i="8"/>
  <c r="M52" i="8" s="1"/>
  <c r="L49" i="8"/>
  <c r="L52" i="8" s="1"/>
  <c r="K49" i="8"/>
  <c r="J49" i="8"/>
  <c r="J52" i="8" s="1"/>
  <c r="B46" i="8"/>
  <c r="B47" i="8" s="1"/>
  <c r="B48" i="8" s="1"/>
  <c r="B27" i="8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23" i="8"/>
  <c r="B24" i="8" s="1"/>
  <c r="L52" i="10" l="1"/>
  <c r="L53" i="10"/>
  <c r="K52" i="8"/>
  <c r="K52" i="10"/>
  <c r="K53" i="8"/>
  <c r="K53" i="10"/>
  <c r="O53" i="10"/>
  <c r="K51" i="7"/>
  <c r="K50" i="7"/>
  <c r="K53" i="7" l="1"/>
  <c r="K54" i="7"/>
  <c r="O50" i="6"/>
  <c r="L50" i="6" l="1"/>
  <c r="L52" i="7"/>
  <c r="K50" i="6" l="1"/>
  <c r="J50" i="6"/>
  <c r="K49" i="6" l="1"/>
  <c r="L49" i="6"/>
  <c r="O49" i="6"/>
  <c r="P49" i="6"/>
  <c r="K48" i="6" l="1"/>
  <c r="M52" i="7" l="1"/>
  <c r="N52" i="7"/>
  <c r="O52" i="7"/>
  <c r="P52" i="7"/>
  <c r="L51" i="7"/>
  <c r="M51" i="7"/>
  <c r="N51" i="7"/>
  <c r="O51" i="7"/>
  <c r="P51" i="7"/>
  <c r="M50" i="7"/>
  <c r="N50" i="7"/>
  <c r="O50" i="7"/>
  <c r="P50" i="7"/>
  <c r="L50" i="7"/>
  <c r="O48" i="6"/>
  <c r="L48" i="6"/>
  <c r="O53" i="7" l="1"/>
  <c r="O54" i="7"/>
  <c r="P53" i="7"/>
  <c r="N53" i="7"/>
  <c r="P54" i="7"/>
  <c r="N54" i="7"/>
  <c r="M53" i="7"/>
  <c r="M54" i="7"/>
  <c r="L54" i="7"/>
  <c r="L53" i="7"/>
  <c r="Q52" i="7" l="1"/>
  <c r="Q50" i="7"/>
  <c r="Q51" i="7"/>
  <c r="Q54" i="7" s="1"/>
  <c r="Q53" i="7" l="1"/>
  <c r="J52" i="7"/>
  <c r="J51" i="7"/>
  <c r="J50" i="7"/>
  <c r="J54" i="7" l="1"/>
  <c r="J53" i="7"/>
  <c r="P48" i="6" l="1"/>
  <c r="B25" i="7"/>
  <c r="B26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7" i="7" l="1"/>
  <c r="B48" i="7" s="1"/>
  <c r="B49" i="7" s="1"/>
  <c r="O52" i="6"/>
  <c r="L51" i="6"/>
  <c r="J51" i="6"/>
  <c r="P50" i="6"/>
  <c r="O51" i="6" l="1"/>
  <c r="J52" i="6"/>
  <c r="L52" i="6"/>
  <c r="P51" i="6"/>
  <c r="P52" i="6"/>
  <c r="K51" i="6" l="1"/>
  <c r="K52" i="6" l="1"/>
</calcChain>
</file>

<file path=xl/sharedStrings.xml><?xml version="1.0" encoding="utf-8"?>
<sst xmlns="http://schemas.openxmlformats.org/spreadsheetml/2006/main" count="250" uniqueCount="109">
  <si>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</si>
  <si>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</si>
  <si>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</si>
  <si>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</si>
  <si>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</si>
  <si>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</si>
  <si>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</si>
  <si>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</si>
  <si>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</si>
  <si>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</si>
  <si>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</si>
  <si>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</si>
  <si>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</si>
  <si>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</si>
  <si>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</si>
  <si>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</si>
  <si>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</si>
  <si>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</si>
  <si>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</si>
  <si>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</si>
  <si>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</si>
  <si>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</si>
  <si>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</si>
  <si>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</si>
  <si>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ING. JUAN MERLIN CHONTAL</t>
  </si>
  <si>
    <t>MONTAN XOLIO DIEGO ALBERTO</t>
  </si>
  <si>
    <t>ANTEMATE VELASCO ERICK</t>
  </si>
  <si>
    <t>AVENDAÑO GUTIERREZ JOSE DAVID</t>
  </si>
  <si>
    <t>DIAZ MENDEZ JOSE LUIS</t>
  </si>
  <si>
    <t>DOMÍNGUEZ CRUZ JOSHUA</t>
  </si>
  <si>
    <t>FIGUEROA CORRO ARIEL DE JESUS</t>
  </si>
  <si>
    <t>HIDALGO BRAVO GIOVANNI DE JESÚS</t>
  </si>
  <si>
    <t>LUCHO PAXTIÁN LUIS FABIO</t>
  </si>
  <si>
    <t>MARTINEZ MENDOZA RICARDO RAFAEL</t>
  </si>
  <si>
    <t>MARTINEZ SOLIS ALESSANDRO</t>
  </si>
  <si>
    <t>PARDO LOPEZ ZAINT</t>
  </si>
  <si>
    <t>PEÑA MACARIO GABRIEL</t>
  </si>
  <si>
    <t>PONCIANO AGUIRRE ARMANDO</t>
  </si>
  <si>
    <t>POXTAN MOJICA ERICK ROSENDO</t>
  </si>
  <si>
    <t>RODRIGUEZ CORTES KAROL GUADALUPE</t>
  </si>
  <si>
    <t>TORNADO MARTINEZ MELISSA</t>
  </si>
  <si>
    <t>231U0359</t>
  </si>
  <si>
    <t>231U0360</t>
  </si>
  <si>
    <t>231U0368</t>
  </si>
  <si>
    <t>231U0369</t>
  </si>
  <si>
    <t>221U0081</t>
  </si>
  <si>
    <t>231U0377</t>
  </si>
  <si>
    <t>231U0379</t>
  </si>
  <si>
    <t>231U0382</t>
  </si>
  <si>
    <t>231U0383</t>
  </si>
  <si>
    <t>221U0550</t>
  </si>
  <si>
    <t>231U0388</t>
  </si>
  <si>
    <t>231U0391</t>
  </si>
  <si>
    <t>231U0392</t>
  </si>
  <si>
    <t>231U0393</t>
  </si>
  <si>
    <t>231U0396</t>
  </si>
  <si>
    <t>231U0401</t>
  </si>
  <si>
    <t>COBIX QUIALA ADRIAN</t>
  </si>
  <si>
    <t>COMI COYOLT ALAN</t>
  </si>
  <si>
    <t>DE SANTIAGO PÓLITO NEMESIO</t>
  </si>
  <si>
    <t>GAMEZ DOMINGUEZ MARCO ANTONIO</t>
  </si>
  <si>
    <t>GARCIA GASPAR LEANDRO</t>
  </si>
  <si>
    <t>GOMEZ HERNANDEZ LUIS ERNESTO</t>
  </si>
  <si>
    <t>HERRERA ANTONIO JOSE DE JESUS</t>
  </si>
  <si>
    <t>ISIDORO VAZQUEZ JOSE AZIEL</t>
  </si>
  <si>
    <t>IXTEPAN POLITO MARCOS</t>
  </si>
  <si>
    <t>MALAGA QUINO ÁNGEL DE JESÚS</t>
  </si>
  <si>
    <t>MIGUELES LOPEZ BRIANA PAOLA</t>
  </si>
  <si>
    <t>QUINO BELLI CARLOS KARIM</t>
  </si>
  <si>
    <t>RODRIGUEZ LOPEZ SAUL ALDAHIR</t>
  </si>
  <si>
    <t>RUIZ SAENZ BRAYAN EMMANUEL</t>
  </si>
  <si>
    <t>SANDOVAL HUERTA ELIAS DE JESUS</t>
  </si>
  <si>
    <t>TEOBAL ORTIZ EVELYN MONSERRAT</t>
  </si>
  <si>
    <t>231U0366</t>
  </si>
  <si>
    <t>231U0145</t>
  </si>
  <si>
    <t>231U0367</t>
  </si>
  <si>
    <t>231U0373</t>
  </si>
  <si>
    <t>231U0374</t>
  </si>
  <si>
    <t>231U0593</t>
  </si>
  <si>
    <t>231U0375</t>
  </si>
  <si>
    <t>231U0376</t>
  </si>
  <si>
    <t>231U0378</t>
  </si>
  <si>
    <t>231U0039</t>
  </si>
  <si>
    <t>231U0380</t>
  </si>
  <si>
    <t>231U0386</t>
  </si>
  <si>
    <t>231U0394</t>
  </si>
  <si>
    <t>231U0397</t>
  </si>
  <si>
    <t>231U0398</t>
  </si>
  <si>
    <t>231U0399</t>
  </si>
  <si>
    <t>231U0400</t>
  </si>
  <si>
    <t>GOMEZ HERNANDEZ  JONATHAN ISRAEL</t>
  </si>
  <si>
    <t>PÉREZ VILLEGAS PEDRO AARÓN</t>
  </si>
  <si>
    <t>211U0625</t>
  </si>
  <si>
    <t xml:space="preserve">MÁQUINAS ELÉCTRICAS </t>
  </si>
  <si>
    <t>511A</t>
  </si>
  <si>
    <t>511B</t>
  </si>
  <si>
    <t>AGO DIC 2025</t>
  </si>
  <si>
    <t>AGO DIC  2025</t>
  </si>
  <si>
    <t>POLITO GONZALEZ JOSHUA</t>
  </si>
  <si>
    <t>241U0596</t>
  </si>
  <si>
    <t>221U0563</t>
  </si>
  <si>
    <t>TIBURCIO CUEVAS  KEVIN ALEXIS</t>
  </si>
  <si>
    <t>ELECTRÓNICA ANALÓGICA</t>
  </si>
  <si>
    <t>221U0529</t>
  </si>
  <si>
    <t>BUSTAMANTE MARTINEZ  ANDRES RODRIGO</t>
  </si>
  <si>
    <t>231U0361</t>
  </si>
  <si>
    <t>CALDERON SANCHEZ  LUIS FERNANDO</t>
  </si>
  <si>
    <t>231U0389</t>
  </si>
  <si>
    <t>PARRA XOLO ROBERTO OCTAVIO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</si>
</sst>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212529"/>
      <name val="Calibri"/>
      <family val="2"/>
    </font>
    <font>
      <sz val="10"/>
      <color rgb="FF212529"/>
      <name val="Calibri"/>
      <family val="2"/>
    </font>
    <font>
      <sz val="10"/>
      <color rgb="FF21252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0" fillId="0" borderId="2" xfId="0" applyBorder="1"/>
    <xf numFmtId="0" fontId="4" fillId="0" borderId="0" xfId="0" applyFont="1"/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9" fontId="1" fillId="2" borderId="2" xfId="1" applyFont="1" applyFill="1" applyBorder="1" applyAlignment="1">
      <alignment horizontal="center"/>
    </xf>
    <xf numFmtId="9" fontId="5" fillId="2" borderId="2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9" fontId="0" fillId="2" borderId="2" xfId="0" applyNumberFormat="1" applyFill="1" applyBorder="1" applyAlignment="1">
      <alignment horizontal="center"/>
    </xf>
    <xf numFmtId="14" fontId="0" fillId="0" borderId="0" xfId="0" applyNumberFormat="1"/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NumberFormat="1" applyBorder="1"/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NumberFormat="1"/>
    <xf numFmtId="1" fontId="1" fillId="0" borderId="2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0" fillId="0" borderId="2" xfId="0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0" xfId="0" applyFont="1"/>
    <xf numFmtId="1" fontId="0" fillId="0" borderId="2" xfId="0" applyNumberFormat="1" applyBorder="1" applyAlignment="1">
      <alignment horizontal="center"/>
    </xf>
    <xf numFmtId="0" fontId="4" fillId="0" borderId="5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5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8"/>
  <sheetViews>
    <sheetView topLeftCell="A4" zoomScale="84" zoomScaleNormal="84" workbookViewId="0">
      <selection activeCell="L9" sqref="L9"/>
    </sheetView>
  </sheetViews>
  <sheetFormatPr baseColWidth="10" defaultRowHeight="15" x14ac:dyDescent="0.25"/>
  <cols>
    <col min="1" max="1" width="1.28515625" customWidth="1"/>
    <col min="2" max="2" width="5" customWidth="1"/>
    <col min="3" max="3" width="10.7109375" customWidth="1"/>
    <col min="4" max="9" width="7.7109375" customWidth="1"/>
    <col min="10" max="10" width="7.140625" customWidth="1"/>
    <col min="11" max="11" width="5.7109375" customWidth="1"/>
    <col min="12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74" t="s">
        <v>9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1"/>
      <c r="R2" s="1"/>
    </row>
    <row r="3" spans="2:18" x14ac:dyDescent="0.25">
      <c r="C3" s="75" t="s">
        <v>8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13"/>
      <c r="R3" s="13"/>
    </row>
    <row r="4" spans="2:18" x14ac:dyDescent="0.25">
      <c r="C4" t="s">
        <v>0</v>
      </c>
      <c r="D4" s="76" t="s">
        <v>93</v>
      </c>
      <c r="E4" s="76"/>
      <c r="F4" s="76"/>
      <c r="G4" s="76"/>
      <c r="I4" t="s">
        <v>1</v>
      </c>
      <c r="J4" s="77" t="s">
        <v>94</v>
      </c>
      <c r="K4" s="77"/>
      <c r="M4" t="s">
        <v>2</v>
      </c>
      <c r="N4" s="78">
        <v>45980</v>
      </c>
      <c r="O4" s="78"/>
    </row>
    <row r="5" spans="2:18" ht="6.75" customHeight="1" x14ac:dyDescent="0.25">
      <c r="D5" s="3"/>
      <c r="E5" s="3"/>
      <c r="F5" s="3"/>
      <c r="G5" s="3"/>
    </row>
    <row r="6" spans="2:18" x14ac:dyDescent="0.25">
      <c r="C6" t="s">
        <v>3</v>
      </c>
      <c r="D6" s="77" t="s">
        <v>97</v>
      </c>
      <c r="E6" s="77"/>
      <c r="F6" s="77"/>
      <c r="G6" s="77"/>
      <c r="I6" s="79" t="s">
        <v>22</v>
      </c>
      <c r="J6" s="79"/>
      <c r="K6" s="80" t="s">
        <v>24</v>
      </c>
      <c r="L6" s="80"/>
      <c r="M6" s="80"/>
      <c r="N6" s="80"/>
      <c r="O6" s="80"/>
      <c r="P6" s="80"/>
    </row>
    <row r="7" spans="2:18" ht="11.25" customHeight="1" x14ac:dyDescent="0.25"/>
    <row r="8" spans="2:18" x14ac:dyDescent="0.25">
      <c r="B8" s="2" t="s">
        <v>4</v>
      </c>
      <c r="C8" s="2" t="s">
        <v>6</v>
      </c>
      <c r="D8" s="81" t="s">
        <v>5</v>
      </c>
      <c r="E8" s="81"/>
      <c r="F8" s="81"/>
      <c r="G8" s="81"/>
      <c r="H8" s="81"/>
      <c r="I8" s="81"/>
      <c r="J8" s="12" t="s">
        <v>7</v>
      </c>
      <c r="K8" s="17" t="s">
        <v>10</v>
      </c>
      <c r="L8" s="17" t="s">
        <v>11</v>
      </c>
      <c r="M8" s="17" t="s">
        <v>12</v>
      </c>
      <c r="N8" s="17" t="s">
        <v>13</v>
      </c>
      <c r="O8" s="17" t="s">
        <v>14</v>
      </c>
      <c r="P8" s="17" t="s">
        <v>15</v>
      </c>
      <c r="Q8" s="5" t="s">
        <v>23</v>
      </c>
    </row>
    <row r="9" spans="2:18" x14ac:dyDescent="0.25">
      <c r="B9" s="18">
        <v>1</v>
      </c>
      <c r="C9" s="49" t="s">
        <v>41</v>
      </c>
      <c r="D9" s="82" t="s">
        <v>26</v>
      </c>
      <c r="E9" s="83"/>
      <c r="F9" s="83"/>
      <c r="G9" s="83"/>
      <c r="H9" s="83"/>
      <c r="I9" s="84"/>
      <c r="J9" s="66">
        <v>75</v>
      </c>
      <c r="K9" s="45">
        <v>72</v>
      </c>
      <c r="L9" s="40">
        <v>74</v>
      </c>
      <c r="M9" s="41"/>
      <c r="N9" s="21"/>
      <c r="O9" s="65"/>
      <c r="P9" s="65"/>
      <c r="Q9" s="62"/>
    </row>
    <row r="10" spans="2:18" x14ac:dyDescent="0.25">
      <c r="B10" s="47">
        <v>2</v>
      </c>
      <c r="C10" s="49" t="s">
        <v>42</v>
      </c>
      <c r="D10" s="71" t="s">
        <v>27</v>
      </c>
      <c r="E10" s="72"/>
      <c r="F10" s="72"/>
      <c r="G10" s="72"/>
      <c r="H10" s="72"/>
      <c r="I10" s="73"/>
      <c r="J10" s="66">
        <v>85</v>
      </c>
      <c r="K10" s="46">
        <v>75</v>
      </c>
      <c r="L10" s="40">
        <v>80</v>
      </c>
      <c r="M10" s="46"/>
      <c r="N10" s="65"/>
      <c r="O10" s="65"/>
      <c r="P10" s="46"/>
      <c r="Q10" s="62"/>
    </row>
    <row r="11" spans="2:18" x14ac:dyDescent="0.25">
      <c r="B11" s="18">
        <v>3</v>
      </c>
      <c r="C11" s="49" t="s">
        <v>43</v>
      </c>
      <c r="D11" s="71" t="s">
        <v>28</v>
      </c>
      <c r="E11" s="72"/>
      <c r="F11" s="72"/>
      <c r="G11" s="72"/>
      <c r="H11" s="72"/>
      <c r="I11" s="73"/>
      <c r="J11" s="66">
        <v>88</v>
      </c>
      <c r="K11" s="45">
        <v>80</v>
      </c>
      <c r="L11" s="40">
        <v>84</v>
      </c>
      <c r="M11" s="41"/>
      <c r="N11" s="65"/>
      <c r="O11" s="65"/>
      <c r="P11" s="21"/>
      <c r="Q11" s="62"/>
    </row>
    <row r="12" spans="2:18" x14ac:dyDescent="0.25">
      <c r="B12" s="18">
        <v>4</v>
      </c>
      <c r="C12" s="49" t="s">
        <v>44</v>
      </c>
      <c r="D12" s="71" t="s">
        <v>29</v>
      </c>
      <c r="E12" s="72"/>
      <c r="F12" s="72"/>
      <c r="G12" s="72"/>
      <c r="H12" s="72"/>
      <c r="I12" s="73"/>
      <c r="J12" s="66">
        <v>85</v>
      </c>
      <c r="K12" s="45">
        <v>80</v>
      </c>
      <c r="L12" s="40">
        <v>83</v>
      </c>
      <c r="M12" s="41"/>
      <c r="N12" s="65"/>
      <c r="O12" s="65"/>
      <c r="P12" s="21"/>
      <c r="Q12" s="62"/>
    </row>
    <row r="13" spans="2:18" x14ac:dyDescent="0.25">
      <c r="B13" s="51">
        <v>5</v>
      </c>
      <c r="C13" s="49" t="s">
        <v>45</v>
      </c>
      <c r="D13" s="71" t="s">
        <v>30</v>
      </c>
      <c r="E13" s="72"/>
      <c r="F13" s="72"/>
      <c r="G13" s="72"/>
      <c r="H13" s="72"/>
      <c r="I13" s="73"/>
      <c r="J13" s="66">
        <v>0</v>
      </c>
      <c r="K13" s="50">
        <v>70</v>
      </c>
      <c r="L13" s="40">
        <v>70</v>
      </c>
      <c r="M13" s="50"/>
      <c r="N13" s="65"/>
      <c r="O13" s="50"/>
      <c r="P13" s="50"/>
      <c r="Q13" s="62"/>
    </row>
    <row r="14" spans="2:18" x14ac:dyDescent="0.25">
      <c r="B14" s="18">
        <v>6</v>
      </c>
      <c r="C14" s="49" t="s">
        <v>78</v>
      </c>
      <c r="D14" s="71" t="s">
        <v>90</v>
      </c>
      <c r="E14" s="72"/>
      <c r="F14" s="72"/>
      <c r="G14" s="72"/>
      <c r="H14" s="72"/>
      <c r="I14" s="73"/>
      <c r="J14" s="66">
        <v>0</v>
      </c>
      <c r="K14" s="45">
        <v>0</v>
      </c>
      <c r="L14" s="40">
        <v>0</v>
      </c>
      <c r="M14" s="41"/>
      <c r="N14" s="65"/>
      <c r="O14" s="21"/>
      <c r="P14" s="21"/>
      <c r="Q14" s="62"/>
    </row>
    <row r="15" spans="2:18" x14ac:dyDescent="0.25">
      <c r="B15" s="18">
        <v>7</v>
      </c>
      <c r="C15" s="49" t="s">
        <v>46</v>
      </c>
      <c r="D15" s="71" t="s">
        <v>31</v>
      </c>
      <c r="E15" s="72"/>
      <c r="F15" s="72"/>
      <c r="G15" s="72"/>
      <c r="H15" s="72"/>
      <c r="I15" s="73"/>
      <c r="J15" s="66">
        <v>75</v>
      </c>
      <c r="K15" s="45">
        <v>70</v>
      </c>
      <c r="L15" s="40">
        <v>74</v>
      </c>
      <c r="M15" s="41"/>
      <c r="N15" s="65"/>
      <c r="O15" s="65"/>
      <c r="P15" s="21"/>
      <c r="Q15" s="62"/>
    </row>
    <row r="16" spans="2:18" x14ac:dyDescent="0.25">
      <c r="B16" s="18">
        <v>8</v>
      </c>
      <c r="C16" s="49" t="s">
        <v>47</v>
      </c>
      <c r="D16" s="71" t="s">
        <v>32</v>
      </c>
      <c r="E16" s="72"/>
      <c r="F16" s="72"/>
      <c r="G16" s="72"/>
      <c r="H16" s="72"/>
      <c r="I16" s="73"/>
      <c r="J16" s="66">
        <v>85</v>
      </c>
      <c r="K16" s="45">
        <v>80</v>
      </c>
      <c r="L16" s="40">
        <v>83</v>
      </c>
      <c r="M16" s="41"/>
      <c r="N16" s="65"/>
      <c r="O16" s="65"/>
      <c r="P16" s="21"/>
      <c r="Q16" s="62"/>
    </row>
    <row r="17" spans="2:17" x14ac:dyDescent="0.25">
      <c r="B17" s="35">
        <v>9</v>
      </c>
      <c r="C17" s="49" t="s">
        <v>48</v>
      </c>
      <c r="D17" s="71" t="s">
        <v>33</v>
      </c>
      <c r="E17" s="72"/>
      <c r="F17" s="72"/>
      <c r="G17" s="72"/>
      <c r="H17" s="72"/>
      <c r="I17" s="73"/>
      <c r="J17" s="66">
        <v>70</v>
      </c>
      <c r="K17" s="45">
        <v>75</v>
      </c>
      <c r="L17" s="40">
        <v>73</v>
      </c>
      <c r="M17" s="41"/>
      <c r="N17" s="65"/>
      <c r="O17" s="34"/>
      <c r="P17" s="34"/>
      <c r="Q17" s="62"/>
    </row>
    <row r="18" spans="2:17" x14ac:dyDescent="0.25">
      <c r="B18" s="18">
        <v>10</v>
      </c>
      <c r="C18" s="49" t="s">
        <v>49</v>
      </c>
      <c r="D18" s="71" t="s">
        <v>34</v>
      </c>
      <c r="E18" s="72"/>
      <c r="F18" s="72"/>
      <c r="G18" s="72"/>
      <c r="H18" s="72"/>
      <c r="I18" s="73"/>
      <c r="J18" s="66">
        <v>95</v>
      </c>
      <c r="K18" s="45">
        <v>85</v>
      </c>
      <c r="L18" s="40">
        <v>90</v>
      </c>
      <c r="M18" s="41"/>
      <c r="N18" s="65"/>
      <c r="O18" s="65"/>
      <c r="P18" s="21"/>
      <c r="Q18" s="62"/>
    </row>
    <row r="19" spans="2:17" x14ac:dyDescent="0.25">
      <c r="B19" s="18">
        <v>11</v>
      </c>
      <c r="C19" s="49" t="s">
        <v>50</v>
      </c>
      <c r="D19" s="71" t="s">
        <v>25</v>
      </c>
      <c r="E19" s="72"/>
      <c r="F19" s="72"/>
      <c r="G19" s="72"/>
      <c r="H19" s="72"/>
      <c r="I19" s="73"/>
      <c r="J19" s="66">
        <v>0</v>
      </c>
      <c r="K19" s="45">
        <v>0</v>
      </c>
      <c r="L19" s="40">
        <v>70</v>
      </c>
      <c r="M19" s="41"/>
      <c r="N19" s="65"/>
      <c r="O19" s="21"/>
      <c r="P19" s="21"/>
      <c r="Q19" s="62"/>
    </row>
    <row r="20" spans="2:17" x14ac:dyDescent="0.25">
      <c r="B20" s="18">
        <v>12</v>
      </c>
      <c r="C20" s="49" t="s">
        <v>51</v>
      </c>
      <c r="D20" s="71" t="s">
        <v>35</v>
      </c>
      <c r="E20" s="72"/>
      <c r="F20" s="72"/>
      <c r="G20" s="72"/>
      <c r="H20" s="72"/>
      <c r="I20" s="73"/>
      <c r="J20" s="66">
        <v>0</v>
      </c>
      <c r="K20" s="45">
        <v>0</v>
      </c>
      <c r="L20" s="40">
        <v>70</v>
      </c>
      <c r="M20" s="41"/>
      <c r="N20" s="65"/>
      <c r="O20" s="21"/>
      <c r="P20" s="21"/>
      <c r="Q20" s="62"/>
    </row>
    <row r="21" spans="2:17" x14ac:dyDescent="0.25">
      <c r="B21" s="51">
        <v>13</v>
      </c>
      <c r="C21" s="49" t="s">
        <v>52</v>
      </c>
      <c r="D21" s="71" t="s">
        <v>36</v>
      </c>
      <c r="E21" s="72"/>
      <c r="F21" s="72"/>
      <c r="G21" s="72"/>
      <c r="H21" s="72"/>
      <c r="I21" s="73"/>
      <c r="J21" s="66">
        <v>83</v>
      </c>
      <c r="K21" s="50">
        <v>70</v>
      </c>
      <c r="L21" s="40">
        <v>76</v>
      </c>
      <c r="M21" s="50"/>
      <c r="N21" s="65"/>
      <c r="O21" s="65"/>
      <c r="P21" s="50"/>
      <c r="Q21" s="62"/>
    </row>
    <row r="22" spans="2:17" x14ac:dyDescent="0.25">
      <c r="B22" s="18">
        <v>14</v>
      </c>
      <c r="C22" s="49" t="s">
        <v>92</v>
      </c>
      <c r="D22" s="71" t="s">
        <v>91</v>
      </c>
      <c r="E22" s="72"/>
      <c r="F22" s="72"/>
      <c r="G22" s="72"/>
      <c r="H22" s="72"/>
      <c r="I22" s="73"/>
      <c r="J22" s="66">
        <v>70</v>
      </c>
      <c r="K22" s="45">
        <v>70</v>
      </c>
      <c r="L22" s="40">
        <v>70</v>
      </c>
      <c r="M22" s="41"/>
      <c r="N22" s="65"/>
      <c r="O22" s="21"/>
      <c r="P22" s="21"/>
      <c r="Q22" s="62"/>
    </row>
    <row r="23" spans="2:17" x14ac:dyDescent="0.25">
      <c r="B23" s="59">
        <v>15</v>
      </c>
      <c r="C23" s="61" t="s">
        <v>99</v>
      </c>
      <c r="D23" s="71" t="s">
        <v>98</v>
      </c>
      <c r="E23" s="72"/>
      <c r="F23" s="72"/>
      <c r="G23" s="72"/>
      <c r="H23" s="72"/>
      <c r="I23" s="73"/>
      <c r="J23" s="66">
        <v>70</v>
      </c>
      <c r="K23" s="60">
        <v>70</v>
      </c>
      <c r="L23" s="40">
        <v>70</v>
      </c>
      <c r="M23" s="60"/>
      <c r="N23" s="65"/>
      <c r="O23" s="65"/>
      <c r="P23" s="60"/>
      <c r="Q23" s="62"/>
    </row>
    <row r="24" spans="2:17" x14ac:dyDescent="0.25">
      <c r="B24" s="18">
        <v>16</v>
      </c>
      <c r="C24" s="49" t="s">
        <v>53</v>
      </c>
      <c r="D24" s="71" t="s">
        <v>37</v>
      </c>
      <c r="E24" s="72"/>
      <c r="F24" s="72"/>
      <c r="G24" s="72"/>
      <c r="H24" s="72"/>
      <c r="I24" s="73"/>
      <c r="J24" s="66">
        <v>0</v>
      </c>
      <c r="K24" s="45">
        <v>0</v>
      </c>
      <c r="L24" s="40">
        <v>70</v>
      </c>
      <c r="M24" s="41"/>
      <c r="N24" s="65"/>
      <c r="O24" s="21"/>
      <c r="P24" s="21"/>
      <c r="Q24" s="62"/>
    </row>
    <row r="25" spans="2:17" x14ac:dyDescent="0.25">
      <c r="B25" s="18">
        <f t="shared" ref="B25:B49" si="0">B24+1</f>
        <v>17</v>
      </c>
      <c r="C25" s="49" t="s">
        <v>54</v>
      </c>
      <c r="D25" s="71" t="s">
        <v>38</v>
      </c>
      <c r="E25" s="72"/>
      <c r="F25" s="72"/>
      <c r="G25" s="72"/>
      <c r="H25" s="72"/>
      <c r="I25" s="73"/>
      <c r="J25" s="66">
        <v>85</v>
      </c>
      <c r="K25" s="45">
        <v>72</v>
      </c>
      <c r="L25" s="40">
        <v>76</v>
      </c>
      <c r="M25" s="41"/>
      <c r="N25" s="65"/>
      <c r="O25" s="65"/>
      <c r="P25" s="21"/>
      <c r="Q25" s="62"/>
    </row>
    <row r="26" spans="2:17" x14ac:dyDescent="0.25">
      <c r="B26" s="18">
        <f t="shared" si="0"/>
        <v>18</v>
      </c>
      <c r="C26" s="49" t="s">
        <v>55</v>
      </c>
      <c r="D26" s="71" t="s">
        <v>39</v>
      </c>
      <c r="E26" s="72"/>
      <c r="F26" s="72"/>
      <c r="G26" s="72"/>
      <c r="H26" s="72"/>
      <c r="I26" s="73"/>
      <c r="J26" s="66">
        <v>75</v>
      </c>
      <c r="K26" s="45">
        <v>70</v>
      </c>
      <c r="L26" s="40">
        <v>73</v>
      </c>
      <c r="M26" s="41"/>
      <c r="N26" s="65"/>
      <c r="O26" s="65"/>
      <c r="P26" s="17"/>
      <c r="Q26" s="62"/>
    </row>
    <row r="27" spans="2:17" x14ac:dyDescent="0.25">
      <c r="B27" s="18">
        <v>19</v>
      </c>
      <c r="C27" s="49" t="s">
        <v>56</v>
      </c>
      <c r="D27" s="71" t="s">
        <v>40</v>
      </c>
      <c r="E27" s="72"/>
      <c r="F27" s="72"/>
      <c r="G27" s="72"/>
      <c r="H27" s="72"/>
      <c r="I27" s="73"/>
      <c r="J27" s="66">
        <v>92</v>
      </c>
      <c r="K27" s="17">
        <v>75</v>
      </c>
      <c r="L27" s="17">
        <v>80</v>
      </c>
      <c r="M27" s="17"/>
      <c r="N27" s="65"/>
      <c r="O27" s="65"/>
      <c r="P27" s="17"/>
      <c r="Q27" s="62"/>
    </row>
    <row r="28" spans="2:17" x14ac:dyDescent="0.25">
      <c r="B28" s="18">
        <f t="shared" si="0"/>
        <v>20</v>
      </c>
      <c r="C28" s="48"/>
      <c r="D28" s="86"/>
      <c r="E28" s="86"/>
      <c r="F28" s="86"/>
      <c r="G28" s="86"/>
      <c r="H28" s="86"/>
      <c r="I28" s="86"/>
      <c r="J28" s="17"/>
      <c r="K28" s="17"/>
      <c r="L28" s="17"/>
      <c r="M28" s="17"/>
      <c r="N28" s="17"/>
      <c r="O28" s="17"/>
      <c r="P28" s="17"/>
      <c r="Q28" s="62"/>
    </row>
    <row r="29" spans="2:17" x14ac:dyDescent="0.25">
      <c r="B29" s="18">
        <f t="shared" si="0"/>
        <v>21</v>
      </c>
      <c r="C29" s="48"/>
      <c r="D29" s="87"/>
      <c r="E29" s="88"/>
      <c r="F29" s="88"/>
      <c r="G29" s="88"/>
      <c r="H29" s="88"/>
      <c r="I29" s="89"/>
      <c r="J29" s="70"/>
      <c r="K29" s="17"/>
      <c r="L29" s="17"/>
      <c r="M29" s="17"/>
      <c r="N29" s="17"/>
      <c r="O29" s="17"/>
      <c r="P29" s="17"/>
      <c r="Q29" s="62"/>
    </row>
    <row r="30" spans="2:17" x14ac:dyDescent="0.25">
      <c r="B30" s="18">
        <f t="shared" si="0"/>
        <v>22</v>
      </c>
      <c r="C30" s="18"/>
      <c r="D30" s="87"/>
      <c r="E30" s="88"/>
      <c r="F30" s="88"/>
      <c r="G30" s="88"/>
      <c r="H30" s="88"/>
      <c r="I30" s="89"/>
      <c r="J30" s="17"/>
      <c r="K30" s="17"/>
      <c r="L30" s="17"/>
      <c r="M30" s="17"/>
      <c r="N30" s="17"/>
      <c r="O30" s="17"/>
      <c r="P30" s="17"/>
      <c r="Q30" s="62"/>
    </row>
    <row r="31" spans="2:17" x14ac:dyDescent="0.25">
      <c r="B31" s="18">
        <f t="shared" si="0"/>
        <v>23</v>
      </c>
      <c r="C31" s="18"/>
      <c r="D31" s="90"/>
      <c r="E31" s="91"/>
      <c r="F31" s="91"/>
      <c r="G31" s="91"/>
      <c r="H31" s="91"/>
      <c r="I31" s="92"/>
      <c r="J31" s="17"/>
      <c r="K31" s="17"/>
      <c r="L31" s="17"/>
      <c r="M31" s="17"/>
      <c r="N31" s="17"/>
      <c r="O31" s="17"/>
      <c r="P31" s="17"/>
      <c r="Q31" s="62"/>
    </row>
    <row r="32" spans="2:17" x14ac:dyDescent="0.25">
      <c r="B32" s="18">
        <f t="shared" si="0"/>
        <v>24</v>
      </c>
      <c r="C32" s="18"/>
      <c r="D32" s="85"/>
      <c r="E32" s="85"/>
      <c r="F32" s="85"/>
      <c r="G32" s="85"/>
      <c r="H32" s="85"/>
      <c r="I32" s="85"/>
      <c r="J32" s="17"/>
      <c r="K32" s="17"/>
      <c r="L32" s="17"/>
      <c r="M32" s="17"/>
      <c r="N32" s="17"/>
      <c r="O32" s="17"/>
      <c r="P32" s="17"/>
      <c r="Q32" s="62"/>
    </row>
    <row r="33" spans="2:17" x14ac:dyDescent="0.25">
      <c r="B33" s="18">
        <f t="shared" si="0"/>
        <v>25</v>
      </c>
      <c r="C33" s="18"/>
      <c r="D33" s="85"/>
      <c r="E33" s="85"/>
      <c r="F33" s="85"/>
      <c r="G33" s="85"/>
      <c r="H33" s="85"/>
      <c r="I33" s="85"/>
      <c r="J33" s="17"/>
      <c r="K33" s="17"/>
      <c r="L33" s="17"/>
      <c r="M33" s="17"/>
      <c r="N33" s="17"/>
      <c r="O33" s="17"/>
      <c r="P33" s="17"/>
      <c r="Q33" s="62"/>
    </row>
    <row r="34" spans="2:17" x14ac:dyDescent="0.25">
      <c r="B34" s="18">
        <f t="shared" si="0"/>
        <v>26</v>
      </c>
      <c r="C34" s="18"/>
      <c r="D34" s="85"/>
      <c r="E34" s="85"/>
      <c r="F34" s="85"/>
      <c r="G34" s="85"/>
      <c r="H34" s="85"/>
      <c r="I34" s="85"/>
      <c r="J34" s="17"/>
      <c r="K34" s="17"/>
      <c r="L34" s="17"/>
      <c r="M34" s="17"/>
      <c r="N34" s="17"/>
      <c r="O34" s="17"/>
      <c r="P34" s="17"/>
      <c r="Q34" s="62"/>
    </row>
    <row r="35" spans="2:17" x14ac:dyDescent="0.25">
      <c r="B35" s="18">
        <f t="shared" si="0"/>
        <v>27</v>
      </c>
      <c r="C35" s="18"/>
      <c r="D35" s="85"/>
      <c r="E35" s="85"/>
      <c r="F35" s="85"/>
      <c r="G35" s="85"/>
      <c r="H35" s="85"/>
      <c r="I35" s="85"/>
      <c r="J35" s="17"/>
      <c r="K35" s="17"/>
      <c r="L35" s="17"/>
      <c r="M35" s="17"/>
      <c r="N35" s="17"/>
      <c r="O35" s="17"/>
      <c r="P35" s="17"/>
      <c r="Q35" s="62"/>
    </row>
    <row r="36" spans="2:17" x14ac:dyDescent="0.25">
      <c r="B36" s="18">
        <f t="shared" si="0"/>
        <v>28</v>
      </c>
      <c r="C36" s="18"/>
      <c r="D36" s="85"/>
      <c r="E36" s="85"/>
      <c r="F36" s="85"/>
      <c r="G36" s="85"/>
      <c r="H36" s="85"/>
      <c r="I36" s="85"/>
      <c r="J36" s="17"/>
      <c r="K36" s="17"/>
      <c r="L36" s="17"/>
      <c r="M36" s="17"/>
      <c r="N36" s="17"/>
      <c r="O36" s="17"/>
      <c r="P36" s="17"/>
      <c r="Q36" s="62"/>
    </row>
    <row r="37" spans="2:17" x14ac:dyDescent="0.25">
      <c r="B37" s="18">
        <f t="shared" si="0"/>
        <v>29</v>
      </c>
      <c r="C37" s="18"/>
      <c r="D37" s="85"/>
      <c r="E37" s="85"/>
      <c r="F37" s="85"/>
      <c r="G37" s="85"/>
      <c r="H37" s="85"/>
      <c r="I37" s="85"/>
      <c r="J37" s="17"/>
      <c r="K37" s="17"/>
      <c r="L37" s="17"/>
      <c r="M37" s="17"/>
      <c r="N37" s="17"/>
      <c r="O37" s="17"/>
      <c r="P37" s="17"/>
      <c r="Q37" s="62"/>
    </row>
    <row r="38" spans="2:17" x14ac:dyDescent="0.25">
      <c r="B38" s="18">
        <f t="shared" si="0"/>
        <v>30</v>
      </c>
      <c r="C38" s="18"/>
      <c r="D38" s="85"/>
      <c r="E38" s="85"/>
      <c r="F38" s="85"/>
      <c r="G38" s="85"/>
      <c r="H38" s="85"/>
      <c r="I38" s="85"/>
      <c r="J38" s="17"/>
      <c r="K38" s="17"/>
      <c r="L38" s="17"/>
      <c r="M38" s="17"/>
      <c r="N38" s="17"/>
      <c r="O38" s="17"/>
      <c r="P38" s="17"/>
      <c r="Q38" s="62"/>
    </row>
    <row r="39" spans="2:17" x14ac:dyDescent="0.25">
      <c r="B39" s="18">
        <f t="shared" si="0"/>
        <v>31</v>
      </c>
      <c r="C39" s="18"/>
      <c r="D39" s="85"/>
      <c r="E39" s="85"/>
      <c r="F39" s="85"/>
      <c r="G39" s="85"/>
      <c r="H39" s="85"/>
      <c r="I39" s="85"/>
      <c r="J39" s="17"/>
      <c r="K39" s="17"/>
      <c r="L39" s="17"/>
      <c r="M39" s="17"/>
      <c r="N39" s="17"/>
      <c r="O39" s="17"/>
      <c r="P39" s="17"/>
      <c r="Q39" s="62"/>
    </row>
    <row r="40" spans="2:17" x14ac:dyDescent="0.25">
      <c r="B40" s="18">
        <f t="shared" si="0"/>
        <v>32</v>
      </c>
      <c r="C40" s="18"/>
      <c r="D40" s="85"/>
      <c r="E40" s="85"/>
      <c r="F40" s="85"/>
      <c r="G40" s="85"/>
      <c r="H40" s="85"/>
      <c r="I40" s="85"/>
      <c r="J40" s="17"/>
      <c r="K40" s="17"/>
      <c r="L40" s="17"/>
      <c r="M40" s="17"/>
      <c r="N40" s="17"/>
      <c r="O40" s="17"/>
      <c r="P40" s="17"/>
      <c r="Q40" s="62"/>
    </row>
    <row r="41" spans="2:17" x14ac:dyDescent="0.25">
      <c r="B41" s="18">
        <f t="shared" si="0"/>
        <v>33</v>
      </c>
      <c r="C41" s="18"/>
      <c r="D41" s="85"/>
      <c r="E41" s="85"/>
      <c r="F41" s="85"/>
      <c r="G41" s="85"/>
      <c r="H41" s="85"/>
      <c r="I41" s="85"/>
      <c r="J41" s="17"/>
      <c r="K41" s="17"/>
      <c r="L41" s="17"/>
      <c r="M41" s="17"/>
      <c r="N41" s="17"/>
      <c r="O41" s="17"/>
      <c r="P41" s="17"/>
      <c r="Q41" s="62"/>
    </row>
    <row r="42" spans="2:17" x14ac:dyDescent="0.25">
      <c r="B42" s="18">
        <f t="shared" si="0"/>
        <v>34</v>
      </c>
      <c r="C42" s="18"/>
      <c r="D42" s="85"/>
      <c r="E42" s="85"/>
      <c r="F42" s="85"/>
      <c r="G42" s="85"/>
      <c r="H42" s="85"/>
      <c r="I42" s="85"/>
      <c r="J42" s="17"/>
      <c r="K42" s="17"/>
      <c r="L42" s="17"/>
      <c r="M42" s="17"/>
      <c r="N42" s="17"/>
      <c r="O42" s="17"/>
      <c r="P42" s="17"/>
      <c r="Q42" s="62"/>
    </row>
    <row r="43" spans="2:17" x14ac:dyDescent="0.25">
      <c r="B43" s="18">
        <f t="shared" si="0"/>
        <v>35</v>
      </c>
      <c r="C43" s="18"/>
      <c r="D43" s="85"/>
      <c r="E43" s="85"/>
      <c r="F43" s="85"/>
      <c r="G43" s="85"/>
      <c r="H43" s="85"/>
      <c r="I43" s="85"/>
      <c r="J43" s="17"/>
      <c r="K43" s="17"/>
      <c r="L43" s="17"/>
      <c r="M43" s="17"/>
      <c r="N43" s="17"/>
      <c r="O43" s="17"/>
      <c r="P43" s="17"/>
      <c r="Q43" s="62"/>
    </row>
    <row r="44" spans="2:17" x14ac:dyDescent="0.25">
      <c r="B44" s="18">
        <f t="shared" si="0"/>
        <v>36</v>
      </c>
      <c r="C44" s="18"/>
      <c r="D44" s="85"/>
      <c r="E44" s="85"/>
      <c r="F44" s="85"/>
      <c r="G44" s="85"/>
      <c r="H44" s="85"/>
      <c r="I44" s="85"/>
      <c r="J44" s="17"/>
      <c r="K44" s="17"/>
      <c r="L44" s="17"/>
      <c r="M44" s="17"/>
      <c r="N44" s="17"/>
      <c r="O44" s="17"/>
      <c r="P44" s="17"/>
      <c r="Q44" s="62"/>
    </row>
    <row r="45" spans="2:17" x14ac:dyDescent="0.25">
      <c r="B45" s="18">
        <f t="shared" si="0"/>
        <v>37</v>
      </c>
      <c r="C45" s="18"/>
      <c r="D45" s="85"/>
      <c r="E45" s="85"/>
      <c r="F45" s="85"/>
      <c r="G45" s="85"/>
      <c r="H45" s="85"/>
      <c r="I45" s="85"/>
      <c r="J45" s="17"/>
      <c r="K45" s="17"/>
      <c r="L45" s="17"/>
      <c r="M45" s="17"/>
      <c r="N45" s="17"/>
      <c r="O45" s="17"/>
      <c r="P45" s="17"/>
      <c r="Q45" s="62"/>
    </row>
    <row r="46" spans="2:17" x14ac:dyDescent="0.25">
      <c r="B46" s="18">
        <v>36</v>
      </c>
      <c r="C46" s="4"/>
      <c r="D46" s="85"/>
      <c r="E46" s="85"/>
      <c r="F46" s="85"/>
      <c r="G46" s="85"/>
      <c r="H46" s="85"/>
      <c r="I46" s="85"/>
      <c r="J46" s="17"/>
      <c r="K46" s="17"/>
      <c r="L46" s="17"/>
      <c r="M46" s="17"/>
      <c r="N46" s="17"/>
      <c r="O46" s="17"/>
      <c r="P46" s="17"/>
      <c r="Q46" s="62"/>
    </row>
    <row r="47" spans="2:17" x14ac:dyDescent="0.25">
      <c r="B47" s="18">
        <f t="shared" si="0"/>
        <v>37</v>
      </c>
      <c r="C47" s="4"/>
      <c r="D47" s="85"/>
      <c r="E47" s="85"/>
      <c r="F47" s="85"/>
      <c r="G47" s="85"/>
      <c r="H47" s="85"/>
      <c r="I47" s="85"/>
      <c r="J47" s="17"/>
      <c r="K47" s="17"/>
      <c r="L47" s="17"/>
      <c r="M47" s="17"/>
      <c r="N47" s="17"/>
      <c r="O47" s="17"/>
      <c r="P47" s="17"/>
      <c r="Q47" s="62"/>
    </row>
    <row r="48" spans="2:17" x14ac:dyDescent="0.25">
      <c r="B48" s="18">
        <f t="shared" si="0"/>
        <v>38</v>
      </c>
      <c r="C48" s="4"/>
      <c r="D48" s="85"/>
      <c r="E48" s="85"/>
      <c r="F48" s="85"/>
      <c r="G48" s="85"/>
      <c r="H48" s="85"/>
      <c r="I48" s="85"/>
      <c r="J48" s="17"/>
      <c r="K48" s="17"/>
      <c r="L48" s="17"/>
      <c r="M48" s="17"/>
      <c r="N48" s="17"/>
      <c r="O48" s="17"/>
      <c r="P48" s="17"/>
      <c r="Q48" s="62"/>
    </row>
    <row r="49" spans="2:17" x14ac:dyDescent="0.25">
      <c r="B49" s="22">
        <f t="shared" si="0"/>
        <v>39</v>
      </c>
      <c r="C49" s="2"/>
      <c r="D49" s="93"/>
      <c r="E49" s="94"/>
      <c r="F49" s="94"/>
      <c r="G49" s="94"/>
      <c r="H49" s="94"/>
      <c r="I49" s="95"/>
      <c r="J49" s="17"/>
      <c r="K49" s="17"/>
      <c r="L49" s="17"/>
      <c r="M49" s="17"/>
      <c r="N49" s="17"/>
      <c r="O49" s="17"/>
      <c r="P49" s="17"/>
      <c r="Q49" s="62"/>
    </row>
    <row r="50" spans="2:17" x14ac:dyDescent="0.25">
      <c r="B50" s="24"/>
      <c r="C50" s="79"/>
      <c r="D50" s="79"/>
      <c r="E50" s="13"/>
      <c r="H50" s="96" t="s">
        <v>19</v>
      </c>
      <c r="I50" s="96"/>
      <c r="J50" s="28">
        <f t="shared" ref="J50:Q50" si="1">COUNTIF(J9:J49,"&gt;=70")</f>
        <v>14</v>
      </c>
      <c r="K50" s="43">
        <f t="shared" si="1"/>
        <v>15</v>
      </c>
      <c r="L50" s="28">
        <f t="shared" si="1"/>
        <v>18</v>
      </c>
      <c r="M50" s="28">
        <f t="shared" si="1"/>
        <v>0</v>
      </c>
      <c r="N50" s="28">
        <f t="shared" si="1"/>
        <v>0</v>
      </c>
      <c r="O50" s="28">
        <f t="shared" si="1"/>
        <v>0</v>
      </c>
      <c r="P50" s="28">
        <f t="shared" si="1"/>
        <v>0</v>
      </c>
      <c r="Q50" s="28">
        <f t="shared" si="1"/>
        <v>0</v>
      </c>
    </row>
    <row r="51" spans="2:17" x14ac:dyDescent="0.25">
      <c r="C51" s="79"/>
      <c r="D51" s="79"/>
      <c r="E51" s="14"/>
      <c r="H51" s="97" t="s">
        <v>20</v>
      </c>
      <c r="I51" s="97"/>
      <c r="J51" s="15">
        <f t="shared" ref="J51:Q51" si="2">COUNTIF(J9:J49,"&lt;70")</f>
        <v>5</v>
      </c>
      <c r="K51" s="44">
        <f t="shared" si="2"/>
        <v>4</v>
      </c>
      <c r="L51" s="27">
        <f t="shared" si="2"/>
        <v>1</v>
      </c>
      <c r="M51" s="27">
        <f t="shared" si="2"/>
        <v>0</v>
      </c>
      <c r="N51" s="27">
        <f t="shared" si="2"/>
        <v>0</v>
      </c>
      <c r="O51" s="27">
        <f t="shared" si="2"/>
        <v>0</v>
      </c>
      <c r="P51" s="27">
        <f t="shared" si="2"/>
        <v>0</v>
      </c>
      <c r="Q51" s="27">
        <f t="shared" si="2"/>
        <v>0</v>
      </c>
    </row>
    <row r="52" spans="2:17" x14ac:dyDescent="0.25">
      <c r="C52" s="79"/>
      <c r="D52" s="79"/>
      <c r="E52" s="79"/>
      <c r="H52" s="97" t="s">
        <v>21</v>
      </c>
      <c r="I52" s="97"/>
      <c r="J52" s="16">
        <f>COUNT(J9:J49)</f>
        <v>19</v>
      </c>
      <c r="K52" s="43">
        <f>COUNT(K9:K27)</f>
        <v>19</v>
      </c>
      <c r="L52" s="28">
        <f>COUNT(L9:L26)</f>
        <v>18</v>
      </c>
      <c r="M52" s="28">
        <f>COUNT(M9:M49)</f>
        <v>0</v>
      </c>
      <c r="N52" s="28">
        <f>COUNT(N9:N49)</f>
        <v>0</v>
      </c>
      <c r="O52" s="28">
        <f>COUNT(O9:O49)</f>
        <v>0</v>
      </c>
      <c r="P52" s="28">
        <f>COUNT(P9:P49)</f>
        <v>0</v>
      </c>
      <c r="Q52" s="28">
        <f>COUNT(Q9:Q49)</f>
        <v>0</v>
      </c>
    </row>
    <row r="53" spans="2:17" x14ac:dyDescent="0.25">
      <c r="C53" s="79"/>
      <c r="D53" s="79"/>
      <c r="E53" s="13"/>
      <c r="H53" s="100" t="s">
        <v>16</v>
      </c>
      <c r="I53" s="100"/>
      <c r="J53" s="25">
        <f>(J50/J52)</f>
        <v>0.73684210526315785</v>
      </c>
      <c r="K53" s="25">
        <f>(K50/K52)</f>
        <v>0.78947368421052633</v>
      </c>
      <c r="L53" s="25">
        <f t="shared" ref="L53:Q53" si="3">(L50/L52)</f>
        <v>1</v>
      </c>
      <c r="M53" s="25" t="e">
        <f t="shared" si="3"/>
        <v>#DIV/0!</v>
      </c>
      <c r="N53" s="25" t="e">
        <f t="shared" si="3"/>
        <v>#DIV/0!</v>
      </c>
      <c r="O53" s="25" t="e">
        <f t="shared" si="3"/>
        <v>#DIV/0!</v>
      </c>
      <c r="P53" s="25" t="e">
        <f t="shared" si="3"/>
        <v>#DIV/0!</v>
      </c>
      <c r="Q53" s="25" t="e">
        <f t="shared" si="3"/>
        <v>#DIV/0!</v>
      </c>
    </row>
    <row r="54" spans="2:17" x14ac:dyDescent="0.25">
      <c r="C54" s="79"/>
      <c r="D54" s="79"/>
      <c r="E54" s="13"/>
      <c r="H54" s="100" t="s">
        <v>17</v>
      </c>
      <c r="I54" s="100"/>
      <c r="J54" s="6">
        <f>J51/J52</f>
        <v>0.26315789473684209</v>
      </c>
      <c r="K54" s="6">
        <f>K51/K52</f>
        <v>0.21052631578947367</v>
      </c>
      <c r="L54" s="6">
        <f t="shared" ref="L54:Q54" si="4">L51/L52</f>
        <v>5.5555555555555552E-2</v>
      </c>
      <c r="M54" s="6" t="e">
        <f t="shared" si="4"/>
        <v>#DIV/0!</v>
      </c>
      <c r="N54" s="6" t="e">
        <f t="shared" si="4"/>
        <v>#DIV/0!</v>
      </c>
      <c r="O54" s="6" t="e">
        <f t="shared" si="4"/>
        <v>#DIV/0!</v>
      </c>
      <c r="P54" s="6" t="e">
        <f t="shared" si="4"/>
        <v>#DIV/0!</v>
      </c>
      <c r="Q54" s="6" t="e">
        <f t="shared" si="4"/>
        <v>#DIV/0!</v>
      </c>
    </row>
    <row r="55" spans="2:17" x14ac:dyDescent="0.25">
      <c r="C55" s="13"/>
      <c r="D55" s="13"/>
      <c r="E55" s="14"/>
    </row>
    <row r="57" spans="2:17" x14ac:dyDescent="0.25">
      <c r="J57" s="98"/>
      <c r="K57" s="98"/>
      <c r="L57" s="98"/>
      <c r="M57" s="98"/>
      <c r="N57" s="98"/>
      <c r="O57" s="98"/>
      <c r="P57" s="98"/>
    </row>
    <row r="58" spans="2:17" x14ac:dyDescent="0.25">
      <c r="J58" s="99" t="s">
        <v>18</v>
      </c>
      <c r="K58" s="99"/>
      <c r="L58" s="99"/>
      <c r="M58" s="99"/>
      <c r="N58" s="99"/>
      <c r="O58" s="99"/>
      <c r="P58" s="99"/>
    </row>
  </sheetData>
  <mergeCells count="62">
    <mergeCell ref="J57:P57"/>
    <mergeCell ref="J58:P58"/>
    <mergeCell ref="C52:E52"/>
    <mergeCell ref="H52:I52"/>
    <mergeCell ref="C53:D53"/>
    <mergeCell ref="H53:I53"/>
    <mergeCell ref="C54:D54"/>
    <mergeCell ref="H54:I54"/>
    <mergeCell ref="D49:I49"/>
    <mergeCell ref="C50:D50"/>
    <mergeCell ref="H50:I50"/>
    <mergeCell ref="C51:D51"/>
    <mergeCell ref="H51:I51"/>
    <mergeCell ref="D44:I44"/>
    <mergeCell ref="D45:I45"/>
    <mergeCell ref="D46:I46"/>
    <mergeCell ref="D47:I47"/>
    <mergeCell ref="D48:I48"/>
    <mergeCell ref="D39:I39"/>
    <mergeCell ref="D40:I40"/>
    <mergeCell ref="D41:I41"/>
    <mergeCell ref="D42:I42"/>
    <mergeCell ref="D43:I43"/>
    <mergeCell ref="D38:I38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21:I21"/>
    <mergeCell ref="D22:I22"/>
    <mergeCell ref="D24:I24"/>
    <mergeCell ref="D25:I25"/>
    <mergeCell ref="D26:I26"/>
    <mergeCell ref="D23:I23"/>
    <mergeCell ref="D15:I15"/>
    <mergeCell ref="D16:I16"/>
    <mergeCell ref="D18:I18"/>
    <mergeCell ref="D19:I19"/>
    <mergeCell ref="D20:I20"/>
    <mergeCell ref="D17:I17"/>
    <mergeCell ref="D13:I13"/>
    <mergeCell ref="D14:I14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1:I11"/>
    <mergeCell ref="D12:I12"/>
    <mergeCell ref="D10:I10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56"/>
  <sheetViews>
    <sheetView topLeftCell="B7" zoomScale="98" zoomScaleNormal="98" workbookViewId="0">
      <selection activeCell="T21" sqref="T21"/>
    </sheetView>
  </sheetViews>
  <sheetFormatPr baseColWidth="10" defaultRowHeight="15" x14ac:dyDescent="0.25"/>
  <cols>
    <col min="1" max="1" width="1.28515625" customWidth="1"/>
    <col min="2" max="2" width="5" customWidth="1"/>
    <col min="3" max="3" width="11" customWidth="1"/>
    <col min="4" max="9" width="7.7109375" customWidth="1"/>
    <col min="10" max="10" width="7.140625" customWidth="1"/>
    <col min="11" max="14" width="5.7109375" customWidth="1"/>
    <col min="15" max="15" width="8" customWidth="1"/>
    <col min="16" max="16" width="14.5703125" customWidth="1"/>
    <col min="17" max="18" width="5.7109375" customWidth="1"/>
  </cols>
  <sheetData>
    <row r="2" spans="2:17" ht="15.75" x14ac:dyDescent="0.25">
      <c r="B2" s="74" t="s">
        <v>9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1"/>
      <c r="Q2" s="1"/>
    </row>
    <row r="3" spans="2:17" x14ac:dyDescent="0.25">
      <c r="C3" s="75" t="s">
        <v>8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8"/>
      <c r="Q3" s="8"/>
    </row>
    <row r="4" spans="2:17" x14ac:dyDescent="0.25">
      <c r="C4" t="s">
        <v>0</v>
      </c>
      <c r="D4" s="76" t="s">
        <v>93</v>
      </c>
      <c r="E4" s="76"/>
      <c r="F4" s="76"/>
      <c r="G4" s="76"/>
      <c r="I4" t="s">
        <v>1</v>
      </c>
      <c r="J4" s="77" t="s">
        <v>95</v>
      </c>
      <c r="K4" s="77"/>
      <c r="N4" s="26"/>
      <c r="O4" t="s">
        <v>2</v>
      </c>
      <c r="P4" s="26">
        <v>45980</v>
      </c>
    </row>
    <row r="5" spans="2:17" ht="6.75" customHeight="1" x14ac:dyDescent="0.25">
      <c r="D5" s="3"/>
      <c r="E5" s="3"/>
      <c r="F5" s="3"/>
      <c r="G5" s="3"/>
    </row>
    <row r="6" spans="2:17" x14ac:dyDescent="0.25">
      <c r="C6" t="s">
        <v>3</v>
      </c>
      <c r="D6" s="77" t="s">
        <v>96</v>
      </c>
      <c r="E6" s="77"/>
      <c r="F6" s="77"/>
      <c r="G6" s="77"/>
      <c r="I6" s="79" t="s">
        <v>22</v>
      </c>
      <c r="J6" s="79"/>
      <c r="K6" s="105" t="s">
        <v>24</v>
      </c>
      <c r="L6" s="105"/>
      <c r="M6" s="105"/>
      <c r="N6" s="105"/>
      <c r="O6" s="105"/>
    </row>
    <row r="7" spans="2:17" ht="11.25" customHeight="1" x14ac:dyDescent="0.25"/>
    <row r="8" spans="2:17" x14ac:dyDescent="0.25">
      <c r="B8" s="2" t="s">
        <v>4</v>
      </c>
      <c r="C8" s="2" t="s">
        <v>6</v>
      </c>
      <c r="D8" s="81" t="s">
        <v>5</v>
      </c>
      <c r="E8" s="81"/>
      <c r="F8" s="81"/>
      <c r="G8" s="81"/>
      <c r="H8" s="81"/>
      <c r="I8" s="81"/>
      <c r="J8" s="20" t="s">
        <v>7</v>
      </c>
      <c r="K8" s="20" t="s">
        <v>10</v>
      </c>
      <c r="L8" s="20" t="s">
        <v>11</v>
      </c>
      <c r="M8" s="50" t="s">
        <v>12</v>
      </c>
      <c r="N8" s="50" t="s">
        <v>13</v>
      </c>
      <c r="O8" s="20" t="s">
        <v>14</v>
      </c>
      <c r="P8" s="23" t="s">
        <v>23</v>
      </c>
    </row>
    <row r="9" spans="2:17" x14ac:dyDescent="0.25">
      <c r="B9" s="19">
        <v>1</v>
      </c>
      <c r="C9" s="49" t="s">
        <v>73</v>
      </c>
      <c r="D9" s="101" t="s">
        <v>57</v>
      </c>
      <c r="E9" s="101"/>
      <c r="F9" s="101"/>
      <c r="G9" s="101"/>
      <c r="H9" s="101"/>
      <c r="I9" s="101"/>
      <c r="J9" s="20">
        <v>72</v>
      </c>
      <c r="K9" s="32">
        <v>75</v>
      </c>
      <c r="L9" s="20">
        <v>72</v>
      </c>
      <c r="M9" s="50"/>
      <c r="N9" s="50"/>
      <c r="O9" s="41"/>
      <c r="P9" s="62"/>
    </row>
    <row r="10" spans="2:17" x14ac:dyDescent="0.25">
      <c r="B10" s="19">
        <v>2</v>
      </c>
      <c r="C10" s="49" t="s">
        <v>74</v>
      </c>
      <c r="D10" s="101" t="s">
        <v>58</v>
      </c>
      <c r="E10" s="101"/>
      <c r="F10" s="101"/>
      <c r="G10" s="101"/>
      <c r="H10" s="101"/>
      <c r="I10" s="101"/>
      <c r="J10" s="20">
        <v>70</v>
      </c>
      <c r="K10" s="32">
        <v>70</v>
      </c>
      <c r="L10" s="20">
        <v>70</v>
      </c>
      <c r="M10" s="50"/>
      <c r="N10" s="50"/>
      <c r="O10" s="41"/>
      <c r="P10" s="62"/>
    </row>
    <row r="11" spans="2:17" x14ac:dyDescent="0.25">
      <c r="B11" s="36">
        <v>3</v>
      </c>
      <c r="C11" s="49" t="s">
        <v>75</v>
      </c>
      <c r="D11" s="102" t="s">
        <v>59</v>
      </c>
      <c r="E11" s="103"/>
      <c r="F11" s="103"/>
      <c r="G11" s="103"/>
      <c r="H11" s="103"/>
      <c r="I11" s="104"/>
      <c r="J11" s="37">
        <v>0</v>
      </c>
      <c r="K11" s="37">
        <v>70</v>
      </c>
      <c r="L11" s="37">
        <v>70</v>
      </c>
      <c r="M11" s="50"/>
      <c r="N11" s="50"/>
      <c r="O11" s="41"/>
      <c r="P11" s="62"/>
    </row>
    <row r="12" spans="2:17" x14ac:dyDescent="0.25">
      <c r="B12" s="19">
        <v>4</v>
      </c>
      <c r="C12" s="49" t="s">
        <v>76</v>
      </c>
      <c r="D12" s="101" t="s">
        <v>60</v>
      </c>
      <c r="E12" s="101"/>
      <c r="F12" s="101"/>
      <c r="G12" s="101"/>
      <c r="H12" s="101"/>
      <c r="I12" s="101"/>
      <c r="J12" s="20">
        <v>70</v>
      </c>
      <c r="K12" s="32">
        <v>70</v>
      </c>
      <c r="L12" s="20">
        <v>70</v>
      </c>
      <c r="M12" s="50"/>
      <c r="N12" s="50"/>
      <c r="O12" s="41"/>
      <c r="P12" s="62"/>
    </row>
    <row r="13" spans="2:17" x14ac:dyDescent="0.25">
      <c r="B13" s="19">
        <v>5</v>
      </c>
      <c r="C13" s="49" t="s">
        <v>77</v>
      </c>
      <c r="D13" s="101" t="s">
        <v>61</v>
      </c>
      <c r="E13" s="101"/>
      <c r="F13" s="101"/>
      <c r="G13" s="101"/>
      <c r="H13" s="101"/>
      <c r="I13" s="101"/>
      <c r="J13" s="20">
        <v>0</v>
      </c>
      <c r="K13" s="32">
        <v>70</v>
      </c>
      <c r="L13" s="20">
        <v>70</v>
      </c>
      <c r="M13" s="50"/>
      <c r="N13" s="50"/>
      <c r="O13" s="41"/>
      <c r="P13" s="62"/>
    </row>
    <row r="14" spans="2:17" x14ac:dyDescent="0.25">
      <c r="B14" s="19">
        <v>6</v>
      </c>
      <c r="C14" s="49" t="s">
        <v>79</v>
      </c>
      <c r="D14" s="102" t="s">
        <v>62</v>
      </c>
      <c r="E14" s="103"/>
      <c r="F14" s="103"/>
      <c r="G14" s="103"/>
      <c r="H14" s="103"/>
      <c r="I14" s="104"/>
      <c r="J14" s="20">
        <v>0</v>
      </c>
      <c r="K14" s="32">
        <v>73</v>
      </c>
      <c r="L14" s="20">
        <v>70</v>
      </c>
      <c r="M14" s="50"/>
      <c r="N14" s="50"/>
      <c r="O14" s="41"/>
      <c r="P14" s="62"/>
    </row>
    <row r="15" spans="2:17" x14ac:dyDescent="0.25">
      <c r="B15" s="19">
        <v>7</v>
      </c>
      <c r="C15" s="49" t="s">
        <v>80</v>
      </c>
      <c r="D15" s="101" t="s">
        <v>63</v>
      </c>
      <c r="E15" s="101"/>
      <c r="F15" s="101"/>
      <c r="G15" s="101"/>
      <c r="H15" s="101"/>
      <c r="I15" s="101"/>
      <c r="J15" s="20">
        <v>0</v>
      </c>
      <c r="K15" s="32">
        <v>0</v>
      </c>
      <c r="L15" s="20">
        <v>70</v>
      </c>
      <c r="M15" s="50"/>
      <c r="N15" s="50"/>
      <c r="O15" s="41"/>
      <c r="P15" s="62"/>
    </row>
    <row r="16" spans="2:17" x14ac:dyDescent="0.25">
      <c r="B16" s="19">
        <v>8</v>
      </c>
      <c r="C16" s="49" t="s">
        <v>81</v>
      </c>
      <c r="D16" s="101" t="s">
        <v>64</v>
      </c>
      <c r="E16" s="101"/>
      <c r="F16" s="101"/>
      <c r="G16" s="101"/>
      <c r="H16" s="101"/>
      <c r="I16" s="101"/>
      <c r="J16" s="20">
        <v>70</v>
      </c>
      <c r="K16" s="32">
        <v>71</v>
      </c>
      <c r="L16" s="20">
        <v>71</v>
      </c>
      <c r="M16" s="50"/>
      <c r="N16" s="50"/>
      <c r="O16" s="41"/>
      <c r="P16" s="62"/>
    </row>
    <row r="17" spans="2:16" x14ac:dyDescent="0.25">
      <c r="B17" s="19">
        <v>9</v>
      </c>
      <c r="C17" s="49" t="s">
        <v>82</v>
      </c>
      <c r="D17" s="101" t="s">
        <v>65</v>
      </c>
      <c r="E17" s="101"/>
      <c r="F17" s="101"/>
      <c r="G17" s="101"/>
      <c r="H17" s="101"/>
      <c r="I17" s="101"/>
      <c r="J17" s="20">
        <v>75</v>
      </c>
      <c r="K17" s="32">
        <v>73</v>
      </c>
      <c r="L17" s="20">
        <v>74</v>
      </c>
      <c r="M17" s="50"/>
      <c r="N17" s="50"/>
      <c r="O17" s="41"/>
      <c r="P17" s="62"/>
    </row>
    <row r="18" spans="2:16" x14ac:dyDescent="0.25">
      <c r="B18" s="19">
        <v>10</v>
      </c>
      <c r="C18" s="49" t="s">
        <v>83</v>
      </c>
      <c r="D18" s="101" t="s">
        <v>66</v>
      </c>
      <c r="E18" s="101"/>
      <c r="F18" s="101"/>
      <c r="G18" s="101"/>
      <c r="H18" s="101"/>
      <c r="I18" s="101"/>
      <c r="J18" s="20">
        <v>0</v>
      </c>
      <c r="K18" s="32">
        <v>0</v>
      </c>
      <c r="L18" s="20">
        <v>70</v>
      </c>
      <c r="M18" s="50"/>
      <c r="N18" s="50"/>
      <c r="O18" s="41"/>
      <c r="P18" s="62"/>
    </row>
    <row r="19" spans="2:16" x14ac:dyDescent="0.25">
      <c r="B19" s="19">
        <v>11</v>
      </c>
      <c r="C19" s="49" t="s">
        <v>84</v>
      </c>
      <c r="D19" s="101" t="s">
        <v>67</v>
      </c>
      <c r="E19" s="101"/>
      <c r="F19" s="101"/>
      <c r="G19" s="101"/>
      <c r="H19" s="101"/>
      <c r="I19" s="101"/>
      <c r="J19" s="20">
        <v>80</v>
      </c>
      <c r="K19" s="32">
        <v>75</v>
      </c>
      <c r="L19" s="20">
        <v>77</v>
      </c>
      <c r="M19" s="50"/>
      <c r="N19" s="50"/>
      <c r="O19" s="41"/>
      <c r="P19" s="62"/>
    </row>
    <row r="20" spans="2:16" x14ac:dyDescent="0.25">
      <c r="B20" s="19">
        <v>12</v>
      </c>
      <c r="C20" s="49" t="s">
        <v>85</v>
      </c>
      <c r="D20" s="101" t="s">
        <v>68</v>
      </c>
      <c r="E20" s="101"/>
      <c r="F20" s="101"/>
      <c r="G20" s="101"/>
      <c r="H20" s="101"/>
      <c r="I20" s="101"/>
      <c r="J20" s="20">
        <v>70</v>
      </c>
      <c r="K20" s="32">
        <v>70</v>
      </c>
      <c r="L20" s="20">
        <v>70</v>
      </c>
      <c r="M20" s="50"/>
      <c r="N20" s="50"/>
      <c r="O20" s="41"/>
      <c r="P20" s="62"/>
    </row>
    <row r="21" spans="2:16" x14ac:dyDescent="0.25">
      <c r="B21" s="19">
        <v>13</v>
      </c>
      <c r="C21" s="49" t="s">
        <v>86</v>
      </c>
      <c r="D21" s="101" t="s">
        <v>69</v>
      </c>
      <c r="E21" s="101"/>
      <c r="F21" s="101"/>
      <c r="G21" s="101"/>
      <c r="H21" s="101"/>
      <c r="I21" s="101"/>
      <c r="J21" s="20">
        <v>70</v>
      </c>
      <c r="K21" s="32">
        <v>70</v>
      </c>
      <c r="L21" s="20">
        <v>70</v>
      </c>
      <c r="M21" s="50"/>
      <c r="N21" s="50"/>
      <c r="O21" s="41"/>
      <c r="P21" s="62"/>
    </row>
    <row r="22" spans="2:16" x14ac:dyDescent="0.25">
      <c r="B22" s="19">
        <v>14</v>
      </c>
      <c r="C22" s="49" t="s">
        <v>87</v>
      </c>
      <c r="D22" s="101" t="s">
        <v>70</v>
      </c>
      <c r="E22" s="101"/>
      <c r="F22" s="101"/>
      <c r="G22" s="101"/>
      <c r="H22" s="101"/>
      <c r="I22" s="101"/>
      <c r="J22" s="20">
        <v>70</v>
      </c>
      <c r="K22" s="32">
        <v>70</v>
      </c>
      <c r="L22" s="20">
        <v>70</v>
      </c>
      <c r="M22" s="50"/>
      <c r="N22" s="50"/>
      <c r="O22" s="41"/>
      <c r="P22" s="62"/>
    </row>
    <row r="23" spans="2:16" x14ac:dyDescent="0.25">
      <c r="B23" s="36">
        <v>15</v>
      </c>
      <c r="C23" s="49" t="s">
        <v>88</v>
      </c>
      <c r="D23" s="101" t="s">
        <v>71</v>
      </c>
      <c r="E23" s="101"/>
      <c r="F23" s="101"/>
      <c r="G23" s="101"/>
      <c r="H23" s="101"/>
      <c r="I23" s="101"/>
      <c r="J23" s="37">
        <v>80</v>
      </c>
      <c r="K23" s="37">
        <v>72</v>
      </c>
      <c r="L23" s="37">
        <v>76</v>
      </c>
      <c r="M23" s="50"/>
      <c r="N23" s="50"/>
      <c r="O23" s="41"/>
      <c r="P23" s="62"/>
    </row>
    <row r="24" spans="2:16" x14ac:dyDescent="0.25">
      <c r="B24" s="19">
        <v>16</v>
      </c>
      <c r="C24" s="49" t="s">
        <v>89</v>
      </c>
      <c r="D24" s="101" t="s">
        <v>72</v>
      </c>
      <c r="E24" s="101"/>
      <c r="F24" s="101"/>
      <c r="G24" s="101"/>
      <c r="H24" s="101"/>
      <c r="I24" s="101"/>
      <c r="J24" s="20">
        <v>70</v>
      </c>
      <c r="K24" s="45">
        <v>70</v>
      </c>
      <c r="L24" s="20">
        <v>70</v>
      </c>
      <c r="M24" s="50"/>
      <c r="N24" s="50"/>
      <c r="O24" s="30"/>
      <c r="P24" s="62"/>
    </row>
    <row r="25" spans="2:16" x14ac:dyDescent="0.25">
      <c r="B25" s="19"/>
      <c r="C25" s="31"/>
      <c r="D25" s="90"/>
      <c r="E25" s="91"/>
      <c r="F25" s="91"/>
      <c r="G25" s="91"/>
      <c r="H25" s="91"/>
      <c r="I25" s="92"/>
      <c r="J25" s="32"/>
      <c r="K25" s="45"/>
      <c r="L25" s="32"/>
      <c r="M25" s="50"/>
      <c r="N25" s="50"/>
      <c r="O25" s="32"/>
      <c r="P25" s="62"/>
    </row>
    <row r="26" spans="2:16" x14ac:dyDescent="0.25">
      <c r="B26" s="19"/>
      <c r="C26" s="31"/>
      <c r="D26" s="90"/>
      <c r="E26" s="91"/>
      <c r="F26" s="91"/>
      <c r="G26" s="91"/>
      <c r="H26" s="91"/>
      <c r="I26" s="92"/>
      <c r="J26" s="32"/>
      <c r="K26" s="45"/>
      <c r="L26" s="32"/>
      <c r="M26" s="50"/>
      <c r="N26" s="50"/>
      <c r="O26" s="32"/>
      <c r="P26" s="62"/>
    </row>
    <row r="27" spans="2:16" x14ac:dyDescent="0.25">
      <c r="B27" s="9"/>
      <c r="C27" s="31"/>
      <c r="D27" s="90"/>
      <c r="E27" s="91"/>
      <c r="F27" s="91"/>
      <c r="G27" s="91"/>
      <c r="H27" s="91"/>
      <c r="I27" s="92"/>
      <c r="J27" s="32"/>
      <c r="K27" s="45"/>
      <c r="L27" s="32"/>
      <c r="M27" s="50"/>
      <c r="N27" s="50"/>
      <c r="O27" s="32"/>
      <c r="P27" s="62"/>
    </row>
    <row r="28" spans="2:16" x14ac:dyDescent="0.25">
      <c r="B28" s="9"/>
      <c r="C28" s="31"/>
      <c r="D28" s="90"/>
      <c r="E28" s="91"/>
      <c r="F28" s="91"/>
      <c r="G28" s="91"/>
      <c r="H28" s="91"/>
      <c r="I28" s="92"/>
      <c r="J28" s="32"/>
      <c r="K28" s="45"/>
      <c r="L28" s="32"/>
      <c r="M28" s="50"/>
      <c r="N28" s="50"/>
      <c r="O28" s="32"/>
      <c r="P28" s="62"/>
    </row>
    <row r="29" spans="2:16" x14ac:dyDescent="0.25">
      <c r="B29" s="9"/>
      <c r="C29" s="31"/>
      <c r="D29" s="90"/>
      <c r="E29" s="91"/>
      <c r="F29" s="91"/>
      <c r="G29" s="91"/>
      <c r="H29" s="91"/>
      <c r="I29" s="92"/>
      <c r="J29" s="32"/>
      <c r="K29" s="45"/>
      <c r="L29" s="32"/>
      <c r="M29" s="50"/>
      <c r="N29" s="50"/>
      <c r="O29" s="32"/>
      <c r="P29" s="62"/>
    </row>
    <row r="30" spans="2:16" x14ac:dyDescent="0.25">
      <c r="B30" s="9"/>
      <c r="C30" s="31"/>
      <c r="D30" s="90"/>
      <c r="E30" s="91"/>
      <c r="F30" s="91"/>
      <c r="G30" s="91"/>
      <c r="H30" s="91"/>
      <c r="I30" s="92"/>
      <c r="J30" s="32"/>
      <c r="K30" s="45"/>
      <c r="L30" s="32"/>
      <c r="M30" s="50"/>
      <c r="N30" s="50"/>
      <c r="O30" s="32"/>
      <c r="P30" s="62"/>
    </row>
    <row r="31" spans="2:16" x14ac:dyDescent="0.25">
      <c r="B31" s="9"/>
      <c r="C31" s="31"/>
      <c r="D31" s="90"/>
      <c r="E31" s="91"/>
      <c r="F31" s="91"/>
      <c r="G31" s="91"/>
      <c r="H31" s="91"/>
      <c r="I31" s="92"/>
      <c r="J31" s="32"/>
      <c r="K31" s="45"/>
      <c r="L31" s="32"/>
      <c r="M31" s="50"/>
      <c r="N31" s="50"/>
      <c r="O31" s="32"/>
      <c r="P31" s="62"/>
    </row>
    <row r="32" spans="2:16" x14ac:dyDescent="0.25">
      <c r="B32" s="9"/>
      <c r="C32" s="31"/>
      <c r="D32" s="90"/>
      <c r="E32" s="91"/>
      <c r="F32" s="91"/>
      <c r="G32" s="91"/>
      <c r="H32" s="91"/>
      <c r="I32" s="92"/>
      <c r="J32" s="32"/>
      <c r="K32" s="45"/>
      <c r="L32" s="32"/>
      <c r="M32" s="50"/>
      <c r="N32" s="50"/>
      <c r="O32" s="32"/>
      <c r="P32" s="62"/>
    </row>
    <row r="33" spans="2:16" x14ac:dyDescent="0.25">
      <c r="B33" s="9"/>
      <c r="C33" s="31"/>
      <c r="D33" s="90"/>
      <c r="E33" s="91"/>
      <c r="F33" s="91"/>
      <c r="G33" s="91"/>
      <c r="H33" s="91"/>
      <c r="I33" s="92"/>
      <c r="J33" s="32"/>
      <c r="K33" s="45"/>
      <c r="L33" s="32"/>
      <c r="M33" s="50"/>
      <c r="N33" s="50"/>
      <c r="O33" s="32"/>
      <c r="P33" s="62"/>
    </row>
    <row r="34" spans="2:16" x14ac:dyDescent="0.25">
      <c r="B34" s="9"/>
      <c r="C34" s="31"/>
      <c r="D34" s="90"/>
      <c r="E34" s="91"/>
      <c r="F34" s="91"/>
      <c r="G34" s="91"/>
      <c r="H34" s="91"/>
      <c r="I34" s="92"/>
      <c r="J34" s="32"/>
      <c r="K34" s="45"/>
      <c r="L34" s="32"/>
      <c r="M34" s="50"/>
      <c r="N34" s="50"/>
      <c r="O34" s="32"/>
      <c r="P34" s="62"/>
    </row>
    <row r="35" spans="2:16" x14ac:dyDescent="0.25">
      <c r="B35" s="9"/>
      <c r="C35" s="31"/>
      <c r="D35" s="90"/>
      <c r="E35" s="91"/>
      <c r="F35" s="91"/>
      <c r="G35" s="91"/>
      <c r="H35" s="91"/>
      <c r="I35" s="92"/>
      <c r="J35" s="32"/>
      <c r="K35" s="45"/>
      <c r="L35" s="32"/>
      <c r="M35" s="50"/>
      <c r="N35" s="50"/>
      <c r="O35" s="32"/>
      <c r="P35" s="62"/>
    </row>
    <row r="36" spans="2:16" x14ac:dyDescent="0.25">
      <c r="B36" s="9"/>
      <c r="C36" s="31"/>
      <c r="D36" s="90"/>
      <c r="E36" s="91"/>
      <c r="F36" s="91"/>
      <c r="G36" s="91"/>
      <c r="H36" s="91"/>
      <c r="I36" s="92"/>
      <c r="J36" s="32"/>
      <c r="K36" s="45"/>
      <c r="L36" s="32"/>
      <c r="M36" s="50"/>
      <c r="N36" s="50"/>
      <c r="O36" s="32"/>
      <c r="P36" s="62"/>
    </row>
    <row r="37" spans="2:16" x14ac:dyDescent="0.25">
      <c r="B37" s="9"/>
      <c r="C37" s="31"/>
      <c r="D37" s="90"/>
      <c r="E37" s="91"/>
      <c r="F37" s="91"/>
      <c r="G37" s="91"/>
      <c r="H37" s="91"/>
      <c r="I37" s="92"/>
      <c r="J37" s="32"/>
      <c r="K37" s="32"/>
      <c r="L37" s="32"/>
      <c r="M37" s="50"/>
      <c r="N37" s="50"/>
      <c r="O37" s="32"/>
      <c r="P37" s="62"/>
    </row>
    <row r="38" spans="2:16" x14ac:dyDescent="0.25">
      <c r="B38" s="9"/>
      <c r="C38" s="31"/>
      <c r="D38" s="90"/>
      <c r="E38" s="91"/>
      <c r="F38" s="91"/>
      <c r="G38" s="91"/>
      <c r="H38" s="91"/>
      <c r="I38" s="92"/>
      <c r="J38" s="32"/>
      <c r="K38" s="32"/>
      <c r="L38" s="32"/>
      <c r="M38" s="50"/>
      <c r="N38" s="50"/>
      <c r="O38" s="32"/>
      <c r="P38" s="62"/>
    </row>
    <row r="39" spans="2:16" x14ac:dyDescent="0.25">
      <c r="B39" s="9"/>
      <c r="C39" s="4"/>
      <c r="D39" s="90"/>
      <c r="E39" s="91"/>
      <c r="F39" s="91"/>
      <c r="G39" s="91"/>
      <c r="H39" s="91"/>
      <c r="I39" s="92"/>
      <c r="J39" s="32"/>
      <c r="K39" s="32"/>
      <c r="L39" s="32"/>
      <c r="M39" s="50"/>
      <c r="N39" s="50"/>
      <c r="O39" s="32"/>
      <c r="P39" s="62"/>
    </row>
    <row r="40" spans="2:16" x14ac:dyDescent="0.25">
      <c r="B40" s="9"/>
      <c r="C40" s="4"/>
      <c r="D40" s="85"/>
      <c r="E40" s="85"/>
      <c r="F40" s="85"/>
      <c r="G40" s="85"/>
      <c r="H40" s="85"/>
      <c r="I40" s="85"/>
      <c r="J40" s="10"/>
      <c r="K40" s="10"/>
      <c r="L40" s="10"/>
      <c r="M40" s="50"/>
      <c r="N40" s="50"/>
      <c r="O40" s="10"/>
      <c r="P40" s="62"/>
    </row>
    <row r="41" spans="2:16" x14ac:dyDescent="0.25">
      <c r="B41" s="9"/>
      <c r="C41" s="4"/>
      <c r="D41" s="85"/>
      <c r="E41" s="85"/>
      <c r="F41" s="85"/>
      <c r="G41" s="85"/>
      <c r="H41" s="85"/>
      <c r="I41" s="85"/>
      <c r="J41" s="10"/>
      <c r="K41" s="10"/>
      <c r="L41" s="10"/>
      <c r="M41" s="50"/>
      <c r="N41" s="50"/>
      <c r="O41" s="10"/>
      <c r="P41" s="62"/>
    </row>
    <row r="42" spans="2:16" x14ac:dyDescent="0.25">
      <c r="B42" s="9"/>
      <c r="C42" s="4"/>
      <c r="D42" s="85"/>
      <c r="E42" s="85"/>
      <c r="F42" s="85"/>
      <c r="G42" s="85"/>
      <c r="H42" s="85"/>
      <c r="I42" s="85"/>
      <c r="J42" s="10"/>
      <c r="K42" s="10"/>
      <c r="L42" s="10"/>
      <c r="M42" s="50"/>
      <c r="N42" s="50"/>
      <c r="O42" s="10"/>
      <c r="P42" s="62"/>
    </row>
    <row r="43" spans="2:16" x14ac:dyDescent="0.25">
      <c r="B43" s="9"/>
      <c r="C43" s="4"/>
      <c r="D43" s="85"/>
      <c r="E43" s="85"/>
      <c r="F43" s="85"/>
      <c r="G43" s="85"/>
      <c r="H43" s="85"/>
      <c r="I43" s="85"/>
      <c r="J43" s="10"/>
      <c r="K43" s="10"/>
      <c r="L43" s="10"/>
      <c r="M43" s="50"/>
      <c r="N43" s="50"/>
      <c r="O43" s="10"/>
      <c r="P43" s="62"/>
    </row>
    <row r="44" spans="2:16" x14ac:dyDescent="0.25">
      <c r="B44" s="9"/>
      <c r="C44" s="4"/>
      <c r="D44" s="85"/>
      <c r="E44" s="85"/>
      <c r="F44" s="85"/>
      <c r="G44" s="85"/>
      <c r="H44" s="85"/>
      <c r="I44" s="85"/>
      <c r="J44" s="10"/>
      <c r="K44" s="10"/>
      <c r="L44" s="10"/>
      <c r="M44" s="50"/>
      <c r="N44" s="50"/>
      <c r="O44" s="10"/>
      <c r="P44" s="62"/>
    </row>
    <row r="45" spans="2:16" x14ac:dyDescent="0.25">
      <c r="B45" s="9"/>
      <c r="C45" s="4"/>
      <c r="D45" s="85"/>
      <c r="E45" s="85"/>
      <c r="F45" s="85"/>
      <c r="G45" s="85"/>
      <c r="H45" s="85"/>
      <c r="I45" s="85"/>
      <c r="J45" s="10"/>
      <c r="K45" s="10"/>
      <c r="L45" s="10"/>
      <c r="M45" s="50"/>
      <c r="N45" s="50"/>
      <c r="O45" s="10"/>
      <c r="P45" s="62"/>
    </row>
    <row r="46" spans="2:16" x14ac:dyDescent="0.25">
      <c r="B46" s="9"/>
      <c r="C46" s="4"/>
      <c r="D46" s="85"/>
      <c r="E46" s="85"/>
      <c r="F46" s="85"/>
      <c r="G46" s="85"/>
      <c r="H46" s="85"/>
      <c r="I46" s="85"/>
      <c r="J46" s="10"/>
      <c r="K46" s="10"/>
      <c r="L46" s="10"/>
      <c r="M46" s="50"/>
      <c r="N46" s="50"/>
      <c r="O46" s="10"/>
      <c r="P46" s="62"/>
    </row>
    <row r="47" spans="2:16" x14ac:dyDescent="0.25">
      <c r="B47" s="9"/>
      <c r="C47" s="2"/>
      <c r="D47" s="93"/>
      <c r="E47" s="94"/>
      <c r="F47" s="94"/>
      <c r="G47" s="94"/>
      <c r="H47" s="94"/>
      <c r="I47" s="95"/>
      <c r="J47" s="2"/>
      <c r="K47" s="2"/>
      <c r="L47" s="2"/>
      <c r="M47" s="2"/>
      <c r="N47" s="2"/>
      <c r="O47" s="2"/>
      <c r="P47" s="62"/>
    </row>
    <row r="48" spans="2:16" x14ac:dyDescent="0.25">
      <c r="C48" s="79"/>
      <c r="D48" s="79"/>
      <c r="E48" s="8"/>
      <c r="H48" s="96" t="s">
        <v>19</v>
      </c>
      <c r="I48" s="96"/>
      <c r="J48" s="27">
        <f>COUNTIF(J9:J24,"&gt;=70")</f>
        <v>11</v>
      </c>
      <c r="K48" s="27">
        <f>COUNTIF(K9:K46,"&gt;=70")</f>
        <v>14</v>
      </c>
      <c r="L48" s="29">
        <f>COUNTIF(L9:L47,"&gt;=70")</f>
        <v>16</v>
      </c>
      <c r="M48" s="50"/>
      <c r="N48" s="50"/>
      <c r="O48" s="29">
        <f>COUNTIF(O9:O47,"&gt;=70")</f>
        <v>0</v>
      </c>
      <c r="P48" s="29">
        <f>COUNTIF(P9:P47,"&gt;=70")</f>
        <v>0</v>
      </c>
    </row>
    <row r="49" spans="3:16" x14ac:dyDescent="0.25">
      <c r="C49" s="79"/>
      <c r="D49" s="79"/>
      <c r="E49" s="11"/>
      <c r="H49" s="97" t="s">
        <v>20</v>
      </c>
      <c r="I49" s="97"/>
      <c r="J49" s="28">
        <f>COUNTIF(J9:J24,"&lt;70")</f>
        <v>5</v>
      </c>
      <c r="K49" s="33">
        <f>COUNTIF(K9:K22,"&lt;70")</f>
        <v>2</v>
      </c>
      <c r="L49" s="33">
        <f>COUNTIF(L9:L22,"&lt;70")</f>
        <v>0</v>
      </c>
      <c r="M49" s="52"/>
      <c r="N49" s="52"/>
      <c r="O49" s="33">
        <f>COUNTIF(O9:O22,"&lt;70")</f>
        <v>0</v>
      </c>
      <c r="P49" s="33">
        <f>COUNTIF(P9:P22,"&lt;70")</f>
        <v>0</v>
      </c>
    </row>
    <row r="50" spans="3:16" x14ac:dyDescent="0.25">
      <c r="C50" s="79"/>
      <c r="D50" s="79"/>
      <c r="E50" s="79"/>
      <c r="H50" s="97" t="s">
        <v>21</v>
      </c>
      <c r="I50" s="97"/>
      <c r="J50" s="28">
        <f>COUNT(J9:J27)</f>
        <v>16</v>
      </c>
      <c r="K50" s="38">
        <f>COUNT(K9:K27)</f>
        <v>16</v>
      </c>
      <c r="L50" s="39">
        <f>COUNT(L9:L27)</f>
        <v>16</v>
      </c>
      <c r="M50" s="52"/>
      <c r="N50" s="52"/>
      <c r="O50" s="42">
        <f>COUNT(O9:O27)</f>
        <v>0</v>
      </c>
      <c r="P50" s="28">
        <f>COUNT(P9:P47)</f>
        <v>0</v>
      </c>
    </row>
    <row r="51" spans="3:16" x14ac:dyDescent="0.25">
      <c r="C51" s="79"/>
      <c r="D51" s="79"/>
      <c r="E51" s="8"/>
      <c r="H51" s="100" t="s">
        <v>16</v>
      </c>
      <c r="I51" s="100"/>
      <c r="J51" s="6">
        <f>J48/J50</f>
        <v>0.6875</v>
      </c>
      <c r="K51" s="7">
        <f t="shared" ref="K51:P51" si="0">K48/K50</f>
        <v>0.875</v>
      </c>
      <c r="L51" s="7">
        <f t="shared" si="0"/>
        <v>1</v>
      </c>
      <c r="M51" s="7"/>
      <c r="N51" s="7"/>
      <c r="O51" s="7" t="e">
        <f t="shared" si="0"/>
        <v>#DIV/0!</v>
      </c>
      <c r="P51" s="7" t="e">
        <f t="shared" si="0"/>
        <v>#DIV/0!</v>
      </c>
    </row>
    <row r="52" spans="3:16" x14ac:dyDescent="0.25">
      <c r="C52" s="79"/>
      <c r="D52" s="79"/>
      <c r="E52" s="8"/>
      <c r="H52" s="100" t="s">
        <v>17</v>
      </c>
      <c r="I52" s="100"/>
      <c r="J52" s="6">
        <f>J49/J50</f>
        <v>0.3125</v>
      </c>
      <c r="K52" s="6">
        <f t="shared" ref="K52:P52" si="1">K49/K50</f>
        <v>0.125</v>
      </c>
      <c r="L52" s="7">
        <f t="shared" si="1"/>
        <v>0</v>
      </c>
      <c r="M52" s="7"/>
      <c r="N52" s="7"/>
      <c r="O52" s="7" t="e">
        <f t="shared" si="1"/>
        <v>#DIV/0!</v>
      </c>
      <c r="P52" s="7" t="e">
        <f t="shared" si="1"/>
        <v>#DIV/0!</v>
      </c>
    </row>
    <row r="53" spans="3:16" x14ac:dyDescent="0.25">
      <c r="C53" s="79"/>
      <c r="D53" s="79"/>
      <c r="E53" s="11"/>
    </row>
    <row r="54" spans="3:16" x14ac:dyDescent="0.25">
      <c r="C54" s="8"/>
      <c r="D54" s="8"/>
      <c r="E54" s="11"/>
    </row>
    <row r="55" spans="3:16" x14ac:dyDescent="0.25">
      <c r="J55" s="98"/>
      <c r="K55" s="98"/>
      <c r="L55" s="98"/>
      <c r="M55" s="98"/>
      <c r="N55" s="98"/>
      <c r="O55" s="98"/>
    </row>
    <row r="56" spans="3:16" x14ac:dyDescent="0.25">
      <c r="J56" s="99" t="s">
        <v>18</v>
      </c>
      <c r="K56" s="99"/>
      <c r="L56" s="99"/>
      <c r="M56" s="99"/>
      <c r="N56" s="99"/>
      <c r="O56" s="99"/>
    </row>
  </sheetData>
  <sortState ref="D9:I24">
    <sortCondition ref="D9"/>
  </sortState>
  <mergeCells count="60">
    <mergeCell ref="D12:I12"/>
    <mergeCell ref="B2:O2"/>
    <mergeCell ref="C3:O3"/>
    <mergeCell ref="D4:G4"/>
    <mergeCell ref="J4:K4"/>
    <mergeCell ref="D6:G6"/>
    <mergeCell ref="I6:J6"/>
    <mergeCell ref="K6:O6"/>
    <mergeCell ref="D8:I8"/>
    <mergeCell ref="D9:I9"/>
    <mergeCell ref="D10:I10"/>
    <mergeCell ref="D11:I11"/>
    <mergeCell ref="D18:I18"/>
    <mergeCell ref="D19:I19"/>
    <mergeCell ref="D20:I20"/>
    <mergeCell ref="D14:I14"/>
    <mergeCell ref="D13:I13"/>
    <mergeCell ref="D15:I15"/>
    <mergeCell ref="D16:I16"/>
    <mergeCell ref="D17:I17"/>
    <mergeCell ref="D31:I31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43:I43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4:I44"/>
    <mergeCell ref="D45:I45"/>
    <mergeCell ref="D46:I46"/>
    <mergeCell ref="D47:I47"/>
    <mergeCell ref="C48:D48"/>
    <mergeCell ref="H48:I48"/>
    <mergeCell ref="C49:D49"/>
    <mergeCell ref="H49:I49"/>
    <mergeCell ref="C50:E50"/>
    <mergeCell ref="H50:I50"/>
    <mergeCell ref="C51:D51"/>
    <mergeCell ref="H51:I51"/>
    <mergeCell ref="C52:D52"/>
    <mergeCell ref="H52:I52"/>
    <mergeCell ref="C53:D53"/>
    <mergeCell ref="J55:O55"/>
    <mergeCell ref="J56:O56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7"/>
  <sheetViews>
    <sheetView topLeftCell="A7" zoomScale="84" zoomScaleNormal="84" workbookViewId="0">
      <selection activeCell="L27" sqref="L27"/>
    </sheetView>
  </sheetViews>
  <sheetFormatPr baseColWidth="10" defaultRowHeight="15" x14ac:dyDescent="0.25"/>
  <cols>
    <col min="1" max="1" width="1.28515625" customWidth="1"/>
    <col min="2" max="2" width="5" customWidth="1"/>
    <col min="3" max="3" width="10.7109375" customWidth="1"/>
    <col min="4" max="9" width="7.7109375" customWidth="1"/>
    <col min="10" max="10" width="7.140625" customWidth="1"/>
    <col min="11" max="11" width="5.7109375" customWidth="1"/>
    <col min="12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74" t="s">
        <v>9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1"/>
      <c r="R2" s="1"/>
    </row>
    <row r="3" spans="2:18" x14ac:dyDescent="0.25">
      <c r="C3" s="75" t="s">
        <v>8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54"/>
      <c r="R3" s="54"/>
    </row>
    <row r="4" spans="2:18" x14ac:dyDescent="0.25">
      <c r="C4" t="s">
        <v>0</v>
      </c>
      <c r="D4" s="76" t="s">
        <v>102</v>
      </c>
      <c r="E4" s="76"/>
      <c r="F4" s="76"/>
      <c r="G4" s="76"/>
      <c r="I4" t="s">
        <v>1</v>
      </c>
      <c r="J4" s="77" t="s">
        <v>94</v>
      </c>
      <c r="K4" s="77"/>
      <c r="M4" t="s">
        <v>2</v>
      </c>
      <c r="N4" s="78">
        <v>45980</v>
      </c>
      <c r="O4" s="78"/>
    </row>
    <row r="5" spans="2:18" ht="6.75" customHeight="1" x14ac:dyDescent="0.25">
      <c r="D5" s="3"/>
      <c r="E5" s="3"/>
      <c r="F5" s="3"/>
      <c r="G5" s="3"/>
    </row>
    <row r="6" spans="2:18" x14ac:dyDescent="0.25">
      <c r="C6" t="s">
        <v>3</v>
      </c>
      <c r="D6" s="77" t="s">
        <v>97</v>
      </c>
      <c r="E6" s="77"/>
      <c r="F6" s="77"/>
      <c r="G6" s="77"/>
      <c r="I6" s="79" t="s">
        <v>22</v>
      </c>
      <c r="J6" s="79"/>
      <c r="K6" s="80" t="s">
        <v>24</v>
      </c>
      <c r="L6" s="80"/>
      <c r="M6" s="80"/>
      <c r="N6" s="80"/>
      <c r="O6" s="80"/>
      <c r="P6" s="80"/>
    </row>
    <row r="7" spans="2:18" ht="11.25" customHeight="1" x14ac:dyDescent="0.25"/>
    <row r="8" spans="2:18" x14ac:dyDescent="0.25">
      <c r="B8" s="2" t="s">
        <v>4</v>
      </c>
      <c r="C8" s="2" t="s">
        <v>6</v>
      </c>
      <c r="D8" s="81" t="s">
        <v>5</v>
      </c>
      <c r="E8" s="81"/>
      <c r="F8" s="81"/>
      <c r="G8" s="81"/>
      <c r="H8" s="81"/>
      <c r="I8" s="81"/>
      <c r="J8" s="12" t="s">
        <v>7</v>
      </c>
      <c r="K8" s="55" t="s">
        <v>10</v>
      </c>
      <c r="L8" s="55" t="s">
        <v>11</v>
      </c>
      <c r="M8" s="55" t="s">
        <v>12</v>
      </c>
      <c r="N8" s="55" t="s">
        <v>13</v>
      </c>
      <c r="O8" s="55" t="s">
        <v>14</v>
      </c>
      <c r="P8" s="55" t="s">
        <v>15</v>
      </c>
      <c r="Q8" s="5" t="s">
        <v>23</v>
      </c>
    </row>
    <row r="9" spans="2:18" x14ac:dyDescent="0.25">
      <c r="B9" s="56">
        <v>1</v>
      </c>
      <c r="C9" s="49" t="s">
        <v>41</v>
      </c>
      <c r="D9" s="102" t="s">
        <v>26</v>
      </c>
      <c r="E9" s="103"/>
      <c r="F9" s="103"/>
      <c r="G9" s="103"/>
      <c r="H9" s="103"/>
      <c r="I9" s="104"/>
      <c r="J9" s="62">
        <v>70</v>
      </c>
      <c r="K9" s="55">
        <v>90</v>
      </c>
      <c r="L9" s="40">
        <v>80</v>
      </c>
      <c r="M9" s="55"/>
      <c r="N9" s="55"/>
      <c r="O9" s="55"/>
      <c r="P9" s="55"/>
      <c r="Q9" s="62"/>
    </row>
    <row r="10" spans="2:18" x14ac:dyDescent="0.25">
      <c r="B10" s="56">
        <v>2</v>
      </c>
      <c r="C10" s="49" t="s">
        <v>42</v>
      </c>
      <c r="D10" s="106" t="s">
        <v>27</v>
      </c>
      <c r="E10" s="107"/>
      <c r="F10" s="107"/>
      <c r="G10" s="107"/>
      <c r="H10" s="107"/>
      <c r="I10" s="108"/>
      <c r="J10" s="62">
        <v>70</v>
      </c>
      <c r="K10" s="55">
        <v>90</v>
      </c>
      <c r="L10" s="40">
        <v>83</v>
      </c>
      <c r="M10" s="55"/>
      <c r="N10" s="55"/>
      <c r="O10" s="55"/>
      <c r="P10" s="55"/>
      <c r="Q10" s="62"/>
    </row>
    <row r="11" spans="2:18" x14ac:dyDescent="0.25">
      <c r="B11" s="56">
        <v>3</v>
      </c>
      <c r="C11" s="49" t="s">
        <v>43</v>
      </c>
      <c r="D11" s="106" t="s">
        <v>28</v>
      </c>
      <c r="E11" s="107"/>
      <c r="F11" s="107"/>
      <c r="G11" s="107"/>
      <c r="H11" s="107"/>
      <c r="I11" s="108"/>
      <c r="J11" s="62">
        <v>70</v>
      </c>
      <c r="K11" s="55">
        <v>90</v>
      </c>
      <c r="L11" s="40">
        <v>80</v>
      </c>
      <c r="M11" s="55"/>
      <c r="N11" s="55"/>
      <c r="O11" s="55"/>
      <c r="P11" s="55"/>
      <c r="Q11" s="62"/>
    </row>
    <row r="12" spans="2:18" x14ac:dyDescent="0.25">
      <c r="B12" s="56">
        <v>4</v>
      </c>
      <c r="C12" s="49" t="s">
        <v>44</v>
      </c>
      <c r="D12" s="106" t="s">
        <v>29</v>
      </c>
      <c r="E12" s="107"/>
      <c r="F12" s="107"/>
      <c r="G12" s="107"/>
      <c r="H12" s="107"/>
      <c r="I12" s="108"/>
      <c r="J12" s="62">
        <v>71</v>
      </c>
      <c r="K12" s="55">
        <v>100</v>
      </c>
      <c r="L12" s="40">
        <v>90</v>
      </c>
      <c r="M12" s="55"/>
      <c r="N12" s="55"/>
      <c r="O12" s="55"/>
      <c r="P12" s="55"/>
      <c r="Q12" s="62"/>
    </row>
    <row r="13" spans="2:18" x14ac:dyDescent="0.25">
      <c r="B13" s="56">
        <v>5</v>
      </c>
      <c r="C13" s="49" t="s">
        <v>45</v>
      </c>
      <c r="D13" s="106" t="s">
        <v>30</v>
      </c>
      <c r="E13" s="107"/>
      <c r="F13" s="107"/>
      <c r="G13" s="107"/>
      <c r="H13" s="107"/>
      <c r="I13" s="108"/>
      <c r="J13" s="62">
        <v>70</v>
      </c>
      <c r="K13" s="55">
        <v>75</v>
      </c>
      <c r="L13" s="40">
        <v>73</v>
      </c>
      <c r="M13" s="55"/>
      <c r="N13" s="55"/>
      <c r="O13" s="55"/>
      <c r="P13" s="55"/>
      <c r="Q13" s="62"/>
    </row>
    <row r="14" spans="2:18" x14ac:dyDescent="0.25">
      <c r="B14" s="56">
        <v>6</v>
      </c>
      <c r="C14" s="49" t="s">
        <v>46</v>
      </c>
      <c r="D14" s="106" t="s">
        <v>31</v>
      </c>
      <c r="E14" s="107"/>
      <c r="F14" s="107"/>
      <c r="G14" s="107"/>
      <c r="H14" s="107"/>
      <c r="I14" s="108"/>
      <c r="J14" s="62">
        <v>77</v>
      </c>
      <c r="K14" s="55">
        <v>90</v>
      </c>
      <c r="L14" s="40">
        <v>81</v>
      </c>
      <c r="M14" s="55"/>
      <c r="N14" s="55"/>
      <c r="O14" s="55"/>
      <c r="P14" s="55"/>
      <c r="Q14" s="62"/>
    </row>
    <row r="15" spans="2:18" x14ac:dyDescent="0.25">
      <c r="B15" s="56">
        <v>7</v>
      </c>
      <c r="C15" s="49" t="s">
        <v>47</v>
      </c>
      <c r="D15" s="106" t="s">
        <v>32</v>
      </c>
      <c r="E15" s="107"/>
      <c r="F15" s="107"/>
      <c r="G15" s="107"/>
      <c r="H15" s="107"/>
      <c r="I15" s="108"/>
      <c r="J15" s="62">
        <v>70</v>
      </c>
      <c r="K15" s="55">
        <v>95</v>
      </c>
      <c r="L15" s="40">
        <v>84</v>
      </c>
      <c r="M15" s="55"/>
      <c r="N15" s="55"/>
      <c r="O15" s="55"/>
      <c r="P15" s="55"/>
      <c r="Q15" s="62"/>
    </row>
    <row r="16" spans="2:18" x14ac:dyDescent="0.25">
      <c r="B16" s="56">
        <v>8</v>
      </c>
      <c r="C16" s="49" t="s">
        <v>48</v>
      </c>
      <c r="D16" s="106" t="s">
        <v>33</v>
      </c>
      <c r="E16" s="107"/>
      <c r="F16" s="107"/>
      <c r="G16" s="107"/>
      <c r="H16" s="107"/>
      <c r="I16" s="108"/>
      <c r="J16" s="62">
        <v>0</v>
      </c>
      <c r="K16" s="55">
        <v>80</v>
      </c>
      <c r="L16" s="40">
        <v>80</v>
      </c>
      <c r="M16" s="55"/>
      <c r="N16" s="55"/>
      <c r="O16" s="55"/>
      <c r="P16" s="55"/>
      <c r="Q16" s="62"/>
    </row>
    <row r="17" spans="2:17" x14ac:dyDescent="0.25">
      <c r="B17" s="56">
        <v>9</v>
      </c>
      <c r="C17" s="49" t="s">
        <v>49</v>
      </c>
      <c r="D17" s="106" t="s">
        <v>34</v>
      </c>
      <c r="E17" s="107"/>
      <c r="F17" s="107"/>
      <c r="G17" s="107"/>
      <c r="H17" s="107"/>
      <c r="I17" s="108"/>
      <c r="J17" s="62">
        <v>82</v>
      </c>
      <c r="K17" s="55">
        <v>100</v>
      </c>
      <c r="L17" s="40">
        <v>90</v>
      </c>
      <c r="M17" s="55"/>
      <c r="N17" s="55"/>
      <c r="O17" s="55"/>
      <c r="P17" s="55"/>
      <c r="Q17" s="62"/>
    </row>
    <row r="18" spans="2:17" x14ac:dyDescent="0.25">
      <c r="B18" s="56">
        <v>10</v>
      </c>
      <c r="C18" s="49" t="s">
        <v>50</v>
      </c>
      <c r="D18" s="106" t="s">
        <v>25</v>
      </c>
      <c r="E18" s="107"/>
      <c r="F18" s="107"/>
      <c r="G18" s="107"/>
      <c r="H18" s="107"/>
      <c r="I18" s="108"/>
      <c r="J18" s="62">
        <v>0</v>
      </c>
      <c r="K18" s="55">
        <v>75</v>
      </c>
      <c r="L18" s="40">
        <v>73</v>
      </c>
      <c r="M18" s="55"/>
      <c r="N18" s="55"/>
      <c r="O18" s="55"/>
      <c r="P18" s="55"/>
      <c r="Q18" s="62"/>
    </row>
    <row r="19" spans="2:17" x14ac:dyDescent="0.25">
      <c r="B19" s="56">
        <v>11</v>
      </c>
      <c r="C19" s="49" t="s">
        <v>51</v>
      </c>
      <c r="D19" s="106" t="s">
        <v>35</v>
      </c>
      <c r="E19" s="107"/>
      <c r="F19" s="107"/>
      <c r="G19" s="107"/>
      <c r="H19" s="107"/>
      <c r="I19" s="108"/>
      <c r="J19" s="62">
        <v>70</v>
      </c>
      <c r="K19" s="55">
        <v>75</v>
      </c>
      <c r="L19" s="40">
        <v>72</v>
      </c>
      <c r="M19" s="55"/>
      <c r="N19" s="55"/>
      <c r="O19" s="55"/>
      <c r="P19" s="55"/>
      <c r="Q19" s="62"/>
    </row>
    <row r="20" spans="2:17" ht="15" customHeight="1" x14ac:dyDescent="0.25">
      <c r="B20" s="56">
        <v>12</v>
      </c>
      <c r="C20" s="69" t="s">
        <v>107</v>
      </c>
      <c r="D20" s="106" t="s">
        <v>108</v>
      </c>
      <c r="E20" s="107"/>
      <c r="F20" s="107"/>
      <c r="G20" s="107"/>
      <c r="H20" s="107"/>
      <c r="I20" s="108"/>
      <c r="J20" s="62">
        <v>0</v>
      </c>
      <c r="K20" s="55">
        <v>0</v>
      </c>
      <c r="L20" s="40">
        <v>0</v>
      </c>
      <c r="M20" s="55"/>
      <c r="N20" s="55"/>
      <c r="O20" s="55"/>
      <c r="P20" s="55"/>
      <c r="Q20" s="62"/>
    </row>
    <row r="21" spans="2:17" x14ac:dyDescent="0.25">
      <c r="B21" s="67">
        <v>13</v>
      </c>
      <c r="C21" s="49" t="s">
        <v>52</v>
      </c>
      <c r="D21" s="106" t="s">
        <v>36</v>
      </c>
      <c r="E21" s="107"/>
      <c r="F21" s="107"/>
      <c r="G21" s="107"/>
      <c r="H21" s="107"/>
      <c r="I21" s="108"/>
      <c r="J21" s="62">
        <v>70</v>
      </c>
      <c r="K21" s="68">
        <v>85</v>
      </c>
      <c r="L21" s="40">
        <v>80</v>
      </c>
      <c r="M21" s="68"/>
      <c r="N21" s="68"/>
      <c r="O21" s="68"/>
      <c r="P21" s="68"/>
      <c r="Q21" s="62"/>
    </row>
    <row r="22" spans="2:17" x14ac:dyDescent="0.25">
      <c r="B22" s="56">
        <v>14</v>
      </c>
      <c r="C22" s="49" t="s">
        <v>53</v>
      </c>
      <c r="D22" s="106" t="s">
        <v>37</v>
      </c>
      <c r="E22" s="107"/>
      <c r="F22" s="107"/>
      <c r="G22" s="107"/>
      <c r="H22" s="107"/>
      <c r="I22" s="108"/>
      <c r="J22" s="62">
        <v>0</v>
      </c>
      <c r="K22" s="55">
        <v>75</v>
      </c>
      <c r="L22" s="40">
        <v>73</v>
      </c>
      <c r="M22" s="55"/>
      <c r="N22" s="55"/>
      <c r="O22" s="55"/>
      <c r="P22" s="55"/>
      <c r="Q22" s="62"/>
    </row>
    <row r="23" spans="2:17" x14ac:dyDescent="0.25">
      <c r="B23" s="56">
        <f t="shared" ref="B23:B48" si="0">B22+1</f>
        <v>15</v>
      </c>
      <c r="C23" s="49" t="s">
        <v>54</v>
      </c>
      <c r="D23" s="106" t="s">
        <v>38</v>
      </c>
      <c r="E23" s="107"/>
      <c r="F23" s="107"/>
      <c r="G23" s="107"/>
      <c r="H23" s="107"/>
      <c r="I23" s="108"/>
      <c r="J23" s="62">
        <v>79</v>
      </c>
      <c r="K23" s="55">
        <v>85</v>
      </c>
      <c r="L23" s="40">
        <v>83</v>
      </c>
      <c r="M23" s="55"/>
      <c r="N23" s="55"/>
      <c r="O23" s="55"/>
      <c r="P23" s="55"/>
      <c r="Q23" s="62"/>
    </row>
    <row r="24" spans="2:17" x14ac:dyDescent="0.25">
      <c r="B24" s="56">
        <f t="shared" si="0"/>
        <v>16</v>
      </c>
      <c r="C24" s="49" t="s">
        <v>55</v>
      </c>
      <c r="D24" s="106" t="s">
        <v>39</v>
      </c>
      <c r="E24" s="107"/>
      <c r="F24" s="107"/>
      <c r="G24" s="107"/>
      <c r="H24" s="107"/>
      <c r="I24" s="108"/>
      <c r="J24" s="62">
        <v>75</v>
      </c>
      <c r="K24" s="55">
        <v>90</v>
      </c>
      <c r="L24" s="40">
        <v>83</v>
      </c>
      <c r="M24" s="55"/>
      <c r="N24" s="55"/>
      <c r="O24" s="55"/>
      <c r="P24" s="55"/>
      <c r="Q24" s="62"/>
    </row>
    <row r="25" spans="2:17" x14ac:dyDescent="0.25">
      <c r="B25" s="59">
        <v>17</v>
      </c>
      <c r="C25" s="63" t="s">
        <v>100</v>
      </c>
      <c r="D25" s="106" t="s">
        <v>101</v>
      </c>
      <c r="E25" s="107"/>
      <c r="F25" s="107"/>
      <c r="G25" s="107"/>
      <c r="H25" s="107"/>
      <c r="I25" s="108"/>
      <c r="J25" s="62">
        <v>0</v>
      </c>
      <c r="K25" s="60">
        <v>70</v>
      </c>
      <c r="L25" s="40">
        <v>70</v>
      </c>
      <c r="M25" s="60"/>
      <c r="N25" s="60"/>
      <c r="O25" s="60"/>
      <c r="P25" s="60"/>
      <c r="Q25" s="62"/>
    </row>
    <row r="26" spans="2:17" x14ac:dyDescent="0.25">
      <c r="B26" s="56">
        <v>18</v>
      </c>
      <c r="C26" s="49" t="s">
        <v>56</v>
      </c>
      <c r="D26" s="106" t="s">
        <v>40</v>
      </c>
      <c r="E26" s="107"/>
      <c r="F26" s="107"/>
      <c r="G26" s="107"/>
      <c r="H26" s="107"/>
      <c r="I26" s="108"/>
      <c r="J26" s="62">
        <v>84</v>
      </c>
      <c r="K26" s="55">
        <v>70</v>
      </c>
      <c r="L26" s="55">
        <v>80</v>
      </c>
      <c r="M26" s="55"/>
      <c r="N26" s="55"/>
      <c r="O26" s="55"/>
      <c r="P26" s="55"/>
      <c r="Q26" s="62"/>
    </row>
    <row r="27" spans="2:17" x14ac:dyDescent="0.25">
      <c r="B27" s="56">
        <f t="shared" si="0"/>
        <v>19</v>
      </c>
      <c r="C27" s="56"/>
      <c r="D27" s="86"/>
      <c r="E27" s="86"/>
      <c r="F27" s="86"/>
      <c r="G27" s="86"/>
      <c r="H27" s="86"/>
      <c r="I27" s="86"/>
      <c r="J27" s="70"/>
      <c r="K27" s="55"/>
      <c r="L27" s="55"/>
      <c r="M27" s="55"/>
      <c r="N27" s="55"/>
      <c r="O27" s="55"/>
      <c r="P27" s="55"/>
      <c r="Q27" s="62"/>
    </row>
    <row r="28" spans="2:17" x14ac:dyDescent="0.25">
      <c r="B28" s="56">
        <f t="shared" si="0"/>
        <v>20</v>
      </c>
      <c r="C28" s="56"/>
      <c r="D28" s="87"/>
      <c r="E28" s="88"/>
      <c r="F28" s="88"/>
      <c r="G28" s="88"/>
      <c r="H28" s="88"/>
      <c r="I28" s="89"/>
      <c r="J28" s="70"/>
      <c r="K28" s="55"/>
      <c r="L28" s="55"/>
      <c r="M28" s="55"/>
      <c r="N28" s="55"/>
      <c r="O28" s="55"/>
      <c r="P28" s="55"/>
      <c r="Q28" s="62"/>
    </row>
    <row r="29" spans="2:17" x14ac:dyDescent="0.25">
      <c r="B29" s="56">
        <f t="shared" si="0"/>
        <v>21</v>
      </c>
      <c r="C29" s="56"/>
      <c r="D29" s="87"/>
      <c r="E29" s="88"/>
      <c r="F29" s="88"/>
      <c r="G29" s="88"/>
      <c r="H29" s="88"/>
      <c r="I29" s="89"/>
      <c r="J29" s="55"/>
      <c r="K29" s="55"/>
      <c r="L29" s="55"/>
      <c r="M29" s="55"/>
      <c r="N29" s="55"/>
      <c r="O29" s="55"/>
      <c r="P29" s="55"/>
      <c r="Q29" s="62"/>
    </row>
    <row r="30" spans="2:17" x14ac:dyDescent="0.25">
      <c r="B30" s="56">
        <f t="shared" si="0"/>
        <v>22</v>
      </c>
      <c r="C30" s="56"/>
      <c r="D30" s="90"/>
      <c r="E30" s="91"/>
      <c r="F30" s="91"/>
      <c r="G30" s="91"/>
      <c r="H30" s="91"/>
      <c r="I30" s="92"/>
      <c r="J30" s="55"/>
      <c r="K30" s="55"/>
      <c r="L30" s="55"/>
      <c r="M30" s="55"/>
      <c r="N30" s="55"/>
      <c r="O30" s="55"/>
      <c r="P30" s="55"/>
      <c r="Q30" s="62"/>
    </row>
    <row r="31" spans="2:17" x14ac:dyDescent="0.25">
      <c r="B31" s="56">
        <f t="shared" si="0"/>
        <v>23</v>
      </c>
      <c r="C31" s="56"/>
      <c r="D31" s="85"/>
      <c r="E31" s="85"/>
      <c r="F31" s="85"/>
      <c r="G31" s="85"/>
      <c r="H31" s="85"/>
      <c r="I31" s="85"/>
      <c r="J31" s="55"/>
      <c r="K31" s="55"/>
      <c r="L31" s="55"/>
      <c r="M31" s="55"/>
      <c r="N31" s="55"/>
      <c r="O31" s="55"/>
      <c r="P31" s="55"/>
      <c r="Q31" s="62"/>
    </row>
    <row r="32" spans="2:17" x14ac:dyDescent="0.25">
      <c r="B32" s="56">
        <f t="shared" si="0"/>
        <v>24</v>
      </c>
      <c r="C32" s="56"/>
      <c r="D32" s="85"/>
      <c r="E32" s="85"/>
      <c r="F32" s="85"/>
      <c r="G32" s="85"/>
      <c r="H32" s="85"/>
      <c r="I32" s="85"/>
      <c r="J32" s="55"/>
      <c r="K32" s="55"/>
      <c r="L32" s="55"/>
      <c r="M32" s="55"/>
      <c r="N32" s="55"/>
      <c r="O32" s="55"/>
      <c r="P32" s="55"/>
      <c r="Q32" s="62"/>
    </row>
    <row r="33" spans="2:17" x14ac:dyDescent="0.25">
      <c r="B33" s="56">
        <f t="shared" si="0"/>
        <v>25</v>
      </c>
      <c r="C33" s="56"/>
      <c r="D33" s="85"/>
      <c r="E33" s="85"/>
      <c r="F33" s="85"/>
      <c r="G33" s="85"/>
      <c r="H33" s="85"/>
      <c r="I33" s="85"/>
      <c r="J33" s="55"/>
      <c r="K33" s="55"/>
      <c r="L33" s="55"/>
      <c r="M33" s="55"/>
      <c r="N33" s="55"/>
      <c r="O33" s="55"/>
      <c r="P33" s="55"/>
      <c r="Q33" s="62"/>
    </row>
    <row r="34" spans="2:17" x14ac:dyDescent="0.25">
      <c r="B34" s="56">
        <f t="shared" si="0"/>
        <v>26</v>
      </c>
      <c r="C34" s="56"/>
      <c r="D34" s="85"/>
      <c r="E34" s="85"/>
      <c r="F34" s="85"/>
      <c r="G34" s="85"/>
      <c r="H34" s="85"/>
      <c r="I34" s="85"/>
      <c r="J34" s="55"/>
      <c r="K34" s="55"/>
      <c r="L34" s="55"/>
      <c r="M34" s="55"/>
      <c r="N34" s="55"/>
      <c r="O34" s="55"/>
      <c r="P34" s="55"/>
      <c r="Q34" s="62"/>
    </row>
    <row r="35" spans="2:17" x14ac:dyDescent="0.25">
      <c r="B35" s="56">
        <f t="shared" si="0"/>
        <v>27</v>
      </c>
      <c r="C35" s="56"/>
      <c r="D35" s="85"/>
      <c r="E35" s="85"/>
      <c r="F35" s="85"/>
      <c r="G35" s="85"/>
      <c r="H35" s="85"/>
      <c r="I35" s="85"/>
      <c r="J35" s="55"/>
      <c r="K35" s="55"/>
      <c r="L35" s="55"/>
      <c r="M35" s="55"/>
      <c r="N35" s="55"/>
      <c r="O35" s="55"/>
      <c r="P35" s="55"/>
      <c r="Q35" s="62"/>
    </row>
    <row r="36" spans="2:17" x14ac:dyDescent="0.25">
      <c r="B36" s="56">
        <f t="shared" si="0"/>
        <v>28</v>
      </c>
      <c r="C36" s="56"/>
      <c r="D36" s="85"/>
      <c r="E36" s="85"/>
      <c r="F36" s="85"/>
      <c r="G36" s="85"/>
      <c r="H36" s="85"/>
      <c r="I36" s="85"/>
      <c r="J36" s="55"/>
      <c r="K36" s="55"/>
      <c r="L36" s="55"/>
      <c r="M36" s="55"/>
      <c r="N36" s="55"/>
      <c r="O36" s="55"/>
      <c r="P36" s="55"/>
      <c r="Q36" s="62"/>
    </row>
    <row r="37" spans="2:17" x14ac:dyDescent="0.25">
      <c r="B37" s="56">
        <f t="shared" si="0"/>
        <v>29</v>
      </c>
      <c r="C37" s="56"/>
      <c r="D37" s="85"/>
      <c r="E37" s="85"/>
      <c r="F37" s="85"/>
      <c r="G37" s="85"/>
      <c r="H37" s="85"/>
      <c r="I37" s="85"/>
      <c r="J37" s="55"/>
      <c r="K37" s="55"/>
      <c r="L37" s="55"/>
      <c r="M37" s="55"/>
      <c r="N37" s="55"/>
      <c r="O37" s="55"/>
      <c r="P37" s="55"/>
      <c r="Q37" s="62"/>
    </row>
    <row r="38" spans="2:17" x14ac:dyDescent="0.25">
      <c r="B38" s="56">
        <f t="shared" si="0"/>
        <v>30</v>
      </c>
      <c r="C38" s="56"/>
      <c r="D38" s="85"/>
      <c r="E38" s="85"/>
      <c r="F38" s="85"/>
      <c r="G38" s="85"/>
      <c r="H38" s="85"/>
      <c r="I38" s="85"/>
      <c r="J38" s="55"/>
      <c r="K38" s="55"/>
      <c r="L38" s="55"/>
      <c r="M38" s="55"/>
      <c r="N38" s="55"/>
      <c r="O38" s="55"/>
      <c r="P38" s="55"/>
      <c r="Q38" s="62"/>
    </row>
    <row r="39" spans="2:17" x14ac:dyDescent="0.25">
      <c r="B39" s="56">
        <f t="shared" si="0"/>
        <v>31</v>
      </c>
      <c r="C39" s="56"/>
      <c r="D39" s="85"/>
      <c r="E39" s="85"/>
      <c r="F39" s="85"/>
      <c r="G39" s="85"/>
      <c r="H39" s="85"/>
      <c r="I39" s="85"/>
      <c r="J39" s="55"/>
      <c r="K39" s="55"/>
      <c r="L39" s="55"/>
      <c r="M39" s="55"/>
      <c r="N39" s="55"/>
      <c r="O39" s="55"/>
      <c r="P39" s="55"/>
      <c r="Q39" s="62"/>
    </row>
    <row r="40" spans="2:17" x14ac:dyDescent="0.25">
      <c r="B40" s="56">
        <f t="shared" si="0"/>
        <v>32</v>
      </c>
      <c r="C40" s="56"/>
      <c r="D40" s="85"/>
      <c r="E40" s="85"/>
      <c r="F40" s="85"/>
      <c r="G40" s="85"/>
      <c r="H40" s="85"/>
      <c r="I40" s="85"/>
      <c r="J40" s="55"/>
      <c r="K40" s="55"/>
      <c r="L40" s="55"/>
      <c r="M40" s="55"/>
      <c r="N40" s="55"/>
      <c r="O40" s="55"/>
      <c r="P40" s="55"/>
      <c r="Q40" s="62"/>
    </row>
    <row r="41" spans="2:17" x14ac:dyDescent="0.25">
      <c r="B41" s="56">
        <f t="shared" si="0"/>
        <v>33</v>
      </c>
      <c r="C41" s="56"/>
      <c r="D41" s="85"/>
      <c r="E41" s="85"/>
      <c r="F41" s="85"/>
      <c r="G41" s="85"/>
      <c r="H41" s="85"/>
      <c r="I41" s="85"/>
      <c r="J41" s="55"/>
      <c r="K41" s="55"/>
      <c r="L41" s="55"/>
      <c r="M41" s="55"/>
      <c r="N41" s="55"/>
      <c r="O41" s="55"/>
      <c r="P41" s="55"/>
      <c r="Q41" s="62"/>
    </row>
    <row r="42" spans="2:17" x14ac:dyDescent="0.25">
      <c r="B42" s="56">
        <f t="shared" si="0"/>
        <v>34</v>
      </c>
      <c r="C42" s="56"/>
      <c r="D42" s="85"/>
      <c r="E42" s="85"/>
      <c r="F42" s="85"/>
      <c r="G42" s="85"/>
      <c r="H42" s="85"/>
      <c r="I42" s="85"/>
      <c r="J42" s="55"/>
      <c r="K42" s="55"/>
      <c r="L42" s="55"/>
      <c r="M42" s="55"/>
      <c r="N42" s="55"/>
      <c r="O42" s="55"/>
      <c r="P42" s="55"/>
      <c r="Q42" s="62"/>
    </row>
    <row r="43" spans="2:17" x14ac:dyDescent="0.25">
      <c r="B43" s="56">
        <f t="shared" si="0"/>
        <v>35</v>
      </c>
      <c r="C43" s="56"/>
      <c r="D43" s="85"/>
      <c r="E43" s="85"/>
      <c r="F43" s="85"/>
      <c r="G43" s="85"/>
      <c r="H43" s="85"/>
      <c r="I43" s="85"/>
      <c r="J43" s="55"/>
      <c r="K43" s="55"/>
      <c r="L43" s="55"/>
      <c r="M43" s="55"/>
      <c r="N43" s="55"/>
      <c r="O43" s="55"/>
      <c r="P43" s="55"/>
      <c r="Q43" s="62"/>
    </row>
    <row r="44" spans="2:17" x14ac:dyDescent="0.25">
      <c r="B44" s="56">
        <f t="shared" si="0"/>
        <v>36</v>
      </c>
      <c r="C44" s="56"/>
      <c r="D44" s="85"/>
      <c r="E44" s="85"/>
      <c r="F44" s="85"/>
      <c r="G44" s="85"/>
      <c r="H44" s="85"/>
      <c r="I44" s="85"/>
      <c r="J44" s="55"/>
      <c r="K44" s="55"/>
      <c r="L44" s="55"/>
      <c r="M44" s="55"/>
      <c r="N44" s="55"/>
      <c r="O44" s="55"/>
      <c r="P44" s="55"/>
      <c r="Q44" s="62"/>
    </row>
    <row r="45" spans="2:17" x14ac:dyDescent="0.25">
      <c r="B45" s="56">
        <v>36</v>
      </c>
      <c r="C45" s="4"/>
      <c r="D45" s="85"/>
      <c r="E45" s="85"/>
      <c r="F45" s="85"/>
      <c r="G45" s="85"/>
      <c r="H45" s="85"/>
      <c r="I45" s="85"/>
      <c r="J45" s="55"/>
      <c r="K45" s="55"/>
      <c r="L45" s="55"/>
      <c r="M45" s="55"/>
      <c r="N45" s="55"/>
      <c r="O45" s="55"/>
      <c r="P45" s="55"/>
      <c r="Q45" s="62"/>
    </row>
    <row r="46" spans="2:17" x14ac:dyDescent="0.25">
      <c r="B46" s="56">
        <f t="shared" si="0"/>
        <v>37</v>
      </c>
      <c r="C46" s="4"/>
      <c r="D46" s="85"/>
      <c r="E46" s="85"/>
      <c r="F46" s="85"/>
      <c r="G46" s="85"/>
      <c r="H46" s="85"/>
      <c r="I46" s="85"/>
      <c r="J46" s="55"/>
      <c r="K46" s="55"/>
      <c r="L46" s="55"/>
      <c r="M46" s="55"/>
      <c r="N46" s="55"/>
      <c r="O46" s="55"/>
      <c r="P46" s="55"/>
      <c r="Q46" s="62"/>
    </row>
    <row r="47" spans="2:17" x14ac:dyDescent="0.25">
      <c r="B47" s="56">
        <f t="shared" si="0"/>
        <v>38</v>
      </c>
      <c r="C47" s="4"/>
      <c r="D47" s="85"/>
      <c r="E47" s="85"/>
      <c r="F47" s="85"/>
      <c r="G47" s="85"/>
      <c r="H47" s="85"/>
      <c r="I47" s="85"/>
      <c r="J47" s="55"/>
      <c r="K47" s="55"/>
      <c r="L47" s="55"/>
      <c r="M47" s="55"/>
      <c r="N47" s="55"/>
      <c r="O47" s="55"/>
      <c r="P47" s="55"/>
      <c r="Q47" s="62"/>
    </row>
    <row r="48" spans="2:17" x14ac:dyDescent="0.25">
      <c r="B48" s="56">
        <f t="shared" si="0"/>
        <v>39</v>
      </c>
      <c r="C48" s="2"/>
      <c r="D48" s="93"/>
      <c r="E48" s="94"/>
      <c r="F48" s="94"/>
      <c r="G48" s="94"/>
      <c r="H48" s="94"/>
      <c r="I48" s="95"/>
      <c r="J48" s="55"/>
      <c r="K48" s="55"/>
      <c r="L48" s="55"/>
      <c r="M48" s="55"/>
      <c r="N48" s="55"/>
      <c r="O48" s="55"/>
      <c r="P48" s="55"/>
      <c r="Q48" s="62"/>
    </row>
    <row r="49" spans="2:17" x14ac:dyDescent="0.25">
      <c r="B49" s="24"/>
      <c r="C49" s="79"/>
      <c r="D49" s="79"/>
      <c r="E49" s="54"/>
      <c r="H49" s="96" t="s">
        <v>19</v>
      </c>
      <c r="I49" s="96"/>
      <c r="J49" s="58">
        <f t="shared" ref="J49:Q49" si="1">COUNTIF(J9:J48,"&gt;=70")</f>
        <v>13</v>
      </c>
      <c r="K49" s="58">
        <f t="shared" si="1"/>
        <v>17</v>
      </c>
      <c r="L49" s="58">
        <f t="shared" si="1"/>
        <v>17</v>
      </c>
      <c r="M49" s="58">
        <f t="shared" si="1"/>
        <v>0</v>
      </c>
      <c r="N49" s="58">
        <f t="shared" si="1"/>
        <v>0</v>
      </c>
      <c r="O49" s="58">
        <f t="shared" si="1"/>
        <v>0</v>
      </c>
      <c r="P49" s="58">
        <f t="shared" si="1"/>
        <v>0</v>
      </c>
      <c r="Q49" s="58">
        <f t="shared" si="1"/>
        <v>0</v>
      </c>
    </row>
    <row r="50" spans="2:17" x14ac:dyDescent="0.25">
      <c r="C50" s="79"/>
      <c r="D50" s="79"/>
      <c r="E50" s="53"/>
      <c r="H50" s="97" t="s">
        <v>20</v>
      </c>
      <c r="I50" s="97"/>
      <c r="J50" s="57">
        <f t="shared" ref="J50:Q50" si="2">COUNTIF(J9:J48,"&lt;70")</f>
        <v>5</v>
      </c>
      <c r="K50" s="57">
        <f t="shared" si="2"/>
        <v>1</v>
      </c>
      <c r="L50" s="57">
        <f t="shared" si="2"/>
        <v>1</v>
      </c>
      <c r="M50" s="57">
        <f t="shared" si="2"/>
        <v>0</v>
      </c>
      <c r="N50" s="57">
        <f t="shared" si="2"/>
        <v>0</v>
      </c>
      <c r="O50" s="57">
        <f t="shared" si="2"/>
        <v>0</v>
      </c>
      <c r="P50" s="57">
        <f t="shared" si="2"/>
        <v>0</v>
      </c>
      <c r="Q50" s="57">
        <f t="shared" si="2"/>
        <v>0</v>
      </c>
    </row>
    <row r="51" spans="2:17" x14ac:dyDescent="0.25">
      <c r="C51" s="79"/>
      <c r="D51" s="79"/>
      <c r="E51" s="79"/>
      <c r="H51" s="97" t="s">
        <v>21</v>
      </c>
      <c r="I51" s="97"/>
      <c r="J51" s="58">
        <f>COUNT(J9:J48)</f>
        <v>18</v>
      </c>
      <c r="K51" s="58">
        <f>COUNT(K9:K48)</f>
        <v>18</v>
      </c>
      <c r="L51" s="58">
        <f>COUNT(L9:L24)</f>
        <v>16</v>
      </c>
      <c r="M51" s="58">
        <f>COUNT(M9:M48)</f>
        <v>0</v>
      </c>
      <c r="N51" s="58">
        <f>COUNT(N9:N48)</f>
        <v>0</v>
      </c>
      <c r="O51" s="58">
        <f>COUNT(O9:O48)</f>
        <v>0</v>
      </c>
      <c r="P51" s="58">
        <f>COUNT(P9:P48)</f>
        <v>0</v>
      </c>
      <c r="Q51" s="58">
        <f>COUNT(Q9:Q48)</f>
        <v>0</v>
      </c>
    </row>
    <row r="52" spans="2:17" x14ac:dyDescent="0.25">
      <c r="C52" s="79"/>
      <c r="D52" s="79"/>
      <c r="E52" s="54"/>
      <c r="H52" s="100" t="s">
        <v>16</v>
      </c>
      <c r="I52" s="100"/>
      <c r="J52" s="25">
        <f>(J49/J51)</f>
        <v>0.72222222222222221</v>
      </c>
      <c r="K52" s="25">
        <f>(K49/K51)</f>
        <v>0.94444444444444442</v>
      </c>
      <c r="L52" s="25">
        <f t="shared" ref="L52:Q52" si="3">(L49/L51)</f>
        <v>1.0625</v>
      </c>
      <c r="M52" s="25" t="e">
        <f t="shared" si="3"/>
        <v>#DIV/0!</v>
      </c>
      <c r="N52" s="25" t="e">
        <f t="shared" si="3"/>
        <v>#DIV/0!</v>
      </c>
      <c r="O52" s="25" t="e">
        <f t="shared" si="3"/>
        <v>#DIV/0!</v>
      </c>
      <c r="P52" s="25" t="e">
        <f t="shared" si="3"/>
        <v>#DIV/0!</v>
      </c>
      <c r="Q52" s="25" t="e">
        <f t="shared" si="3"/>
        <v>#DIV/0!</v>
      </c>
    </row>
    <row r="53" spans="2:17" x14ac:dyDescent="0.25">
      <c r="C53" s="79"/>
      <c r="D53" s="79"/>
      <c r="E53" s="54"/>
      <c r="H53" s="100" t="s">
        <v>17</v>
      </c>
      <c r="I53" s="100"/>
      <c r="J53" s="6">
        <f>J50/J51</f>
        <v>0.27777777777777779</v>
      </c>
      <c r="K53" s="6">
        <f>K50/K51</f>
        <v>5.5555555555555552E-2</v>
      </c>
      <c r="L53" s="6">
        <f t="shared" ref="L53:Q53" si="4">L50/L51</f>
        <v>6.25E-2</v>
      </c>
      <c r="M53" s="6" t="e">
        <f t="shared" si="4"/>
        <v>#DIV/0!</v>
      </c>
      <c r="N53" s="6" t="e">
        <f t="shared" si="4"/>
        <v>#DIV/0!</v>
      </c>
      <c r="O53" s="6" t="e">
        <f t="shared" si="4"/>
        <v>#DIV/0!</v>
      </c>
      <c r="P53" s="6" t="e">
        <f t="shared" si="4"/>
        <v>#DIV/0!</v>
      </c>
      <c r="Q53" s="6" t="e">
        <f t="shared" si="4"/>
        <v>#DIV/0!</v>
      </c>
    </row>
    <row r="54" spans="2:17" x14ac:dyDescent="0.25">
      <c r="C54" s="54"/>
      <c r="D54" s="54"/>
      <c r="E54" s="53"/>
    </row>
    <row r="56" spans="2:17" x14ac:dyDescent="0.25">
      <c r="J56" s="98"/>
      <c r="K56" s="98"/>
      <c r="L56" s="98"/>
      <c r="M56" s="98"/>
      <c r="N56" s="98"/>
      <c r="O56" s="98"/>
      <c r="P56" s="98"/>
    </row>
    <row r="57" spans="2:17" x14ac:dyDescent="0.25">
      <c r="J57" s="99" t="s">
        <v>18</v>
      </c>
      <c r="K57" s="99"/>
      <c r="L57" s="99"/>
      <c r="M57" s="99"/>
      <c r="N57" s="99"/>
      <c r="O57" s="99"/>
      <c r="P57" s="99"/>
    </row>
  </sheetData>
  <mergeCells count="61">
    <mergeCell ref="D25:I25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4:I24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C49:D49"/>
    <mergeCell ref="H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C53:D53"/>
    <mergeCell ref="H53:I53"/>
    <mergeCell ref="J56:P56"/>
    <mergeCell ref="J57:P57"/>
    <mergeCell ref="C50:D50"/>
    <mergeCell ref="H50:I50"/>
    <mergeCell ref="C51:E51"/>
    <mergeCell ref="H51:I51"/>
    <mergeCell ref="C52:D52"/>
    <mergeCell ref="H52:I5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57"/>
  <sheetViews>
    <sheetView tabSelected="1" topLeftCell="A8" zoomScale="93" zoomScaleNormal="93" workbookViewId="0">
      <selection activeCell="T45" sqref="T45"/>
    </sheetView>
  </sheetViews>
  <sheetFormatPr baseColWidth="10" defaultRowHeight="15" x14ac:dyDescent="0.25"/>
  <cols>
    <col min="1" max="1" width="1.28515625" customWidth="1"/>
    <col min="2" max="2" width="5" customWidth="1"/>
    <col min="3" max="3" width="13" customWidth="1"/>
    <col min="4" max="9" width="7.7109375" customWidth="1"/>
    <col min="10" max="10" width="7.140625" customWidth="1"/>
    <col min="11" max="14" width="5.7109375" customWidth="1"/>
    <col min="15" max="15" width="8" customWidth="1"/>
    <col min="16" max="16" width="14.5703125" customWidth="1"/>
    <col min="17" max="18" width="5.7109375" customWidth="1"/>
  </cols>
  <sheetData>
    <row r="2" spans="2:17" ht="15.75" x14ac:dyDescent="0.25">
      <c r="B2" s="74" t="s">
        <v>9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1"/>
      <c r="Q2" s="1"/>
    </row>
    <row r="3" spans="2:17" x14ac:dyDescent="0.25">
      <c r="C3" s="75" t="s">
        <v>8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54"/>
      <c r="Q3" s="54"/>
    </row>
    <row r="4" spans="2:17" x14ac:dyDescent="0.25">
      <c r="C4" t="s">
        <v>0</v>
      </c>
      <c r="D4" s="76" t="s">
        <v>102</v>
      </c>
      <c r="E4" s="76"/>
      <c r="F4" s="76"/>
      <c r="G4" s="76"/>
      <c r="I4" t="s">
        <v>1</v>
      </c>
      <c r="J4" s="77" t="s">
        <v>95</v>
      </c>
      <c r="K4" s="77"/>
      <c r="N4" s="26"/>
      <c r="O4" t="s">
        <v>2</v>
      </c>
      <c r="P4" s="26">
        <v>45980</v>
      </c>
    </row>
    <row r="5" spans="2:17" ht="6.75" customHeight="1" x14ac:dyDescent="0.25">
      <c r="D5" s="3"/>
      <c r="E5" s="3"/>
      <c r="F5" s="3"/>
      <c r="G5" s="3"/>
    </row>
    <row r="6" spans="2:17" x14ac:dyDescent="0.25">
      <c r="C6" t="s">
        <v>3</v>
      </c>
      <c r="D6" s="77" t="s">
        <v>96</v>
      </c>
      <c r="E6" s="77"/>
      <c r="F6" s="77"/>
      <c r="G6" s="77"/>
      <c r="I6" s="79" t="s">
        <v>22</v>
      </c>
      <c r="J6" s="79"/>
      <c r="K6" s="105" t="s">
        <v>24</v>
      </c>
      <c r="L6" s="105"/>
      <c r="M6" s="105"/>
      <c r="N6" s="105"/>
      <c r="O6" s="105"/>
    </row>
    <row r="7" spans="2:17" ht="11.25" customHeight="1" x14ac:dyDescent="0.25"/>
    <row r="8" spans="2:17" x14ac:dyDescent="0.25">
      <c r="B8" s="2" t="s">
        <v>4</v>
      </c>
      <c r="C8" s="2" t="s">
        <v>6</v>
      </c>
      <c r="D8" s="81" t="s">
        <v>5</v>
      </c>
      <c r="E8" s="81"/>
      <c r="F8" s="81"/>
      <c r="G8" s="81"/>
      <c r="H8" s="81"/>
      <c r="I8" s="81"/>
      <c r="J8" s="55" t="s">
        <v>7</v>
      </c>
      <c r="K8" s="55" t="s">
        <v>10</v>
      </c>
      <c r="L8" s="55" t="s">
        <v>11</v>
      </c>
      <c r="M8" s="55" t="s">
        <v>12</v>
      </c>
      <c r="N8" s="55" t="s">
        <v>13</v>
      </c>
      <c r="O8" s="55" t="s">
        <v>14</v>
      </c>
      <c r="P8" s="23" t="s">
        <v>23</v>
      </c>
    </row>
    <row r="9" spans="2:17" ht="18" customHeight="1" x14ac:dyDescent="0.25">
      <c r="B9" s="2">
        <v>1</v>
      </c>
      <c r="C9" s="2" t="s">
        <v>103</v>
      </c>
      <c r="D9" s="102" t="s">
        <v>104</v>
      </c>
      <c r="E9" s="103"/>
      <c r="F9" s="103"/>
      <c r="G9" s="103"/>
      <c r="H9" s="103"/>
      <c r="I9" s="104"/>
      <c r="J9" s="60">
        <v>0</v>
      </c>
      <c r="K9" s="60">
        <v>70</v>
      </c>
      <c r="L9" s="60">
        <v>70</v>
      </c>
      <c r="M9" s="60"/>
      <c r="N9" s="60"/>
      <c r="O9" s="60"/>
      <c r="P9" s="23"/>
    </row>
    <row r="10" spans="2:17" x14ac:dyDescent="0.25">
      <c r="B10" s="2">
        <v>2</v>
      </c>
      <c r="C10" s="64" t="s">
        <v>105</v>
      </c>
      <c r="D10" s="102" t="s">
        <v>106</v>
      </c>
      <c r="E10" s="103"/>
      <c r="F10" s="103"/>
      <c r="G10" s="103"/>
      <c r="H10" s="103"/>
      <c r="I10" s="104"/>
      <c r="J10" s="60">
        <v>0</v>
      </c>
      <c r="K10" s="60">
        <v>0</v>
      </c>
      <c r="L10" s="60">
        <v>0</v>
      </c>
      <c r="M10" s="60"/>
      <c r="N10" s="60"/>
      <c r="O10" s="60"/>
      <c r="P10" s="23"/>
    </row>
    <row r="11" spans="2:17" x14ac:dyDescent="0.25">
      <c r="B11" s="56">
        <v>3</v>
      </c>
      <c r="C11" s="49" t="s">
        <v>73</v>
      </c>
      <c r="D11" s="102" t="s">
        <v>57</v>
      </c>
      <c r="E11" s="103"/>
      <c r="F11" s="103"/>
      <c r="G11" s="103"/>
      <c r="H11" s="103"/>
      <c r="I11" s="104"/>
      <c r="J11" s="55">
        <v>85</v>
      </c>
      <c r="K11" s="55">
        <v>75</v>
      </c>
      <c r="L11" s="55">
        <v>75</v>
      </c>
      <c r="M11" s="55"/>
      <c r="N11" s="55"/>
      <c r="O11" s="55"/>
      <c r="P11" s="62"/>
    </row>
    <row r="12" spans="2:17" x14ac:dyDescent="0.25">
      <c r="B12" s="56">
        <v>4</v>
      </c>
      <c r="C12" s="49" t="s">
        <v>74</v>
      </c>
      <c r="D12" s="101" t="s">
        <v>58</v>
      </c>
      <c r="E12" s="101"/>
      <c r="F12" s="101"/>
      <c r="G12" s="101"/>
      <c r="H12" s="101"/>
      <c r="I12" s="101"/>
      <c r="J12" s="55">
        <v>0</v>
      </c>
      <c r="K12" s="55">
        <v>75</v>
      </c>
      <c r="L12" s="55">
        <v>73</v>
      </c>
      <c r="M12" s="55"/>
      <c r="N12" s="55"/>
      <c r="O12" s="55"/>
      <c r="P12" s="62"/>
    </row>
    <row r="13" spans="2:17" x14ac:dyDescent="0.25">
      <c r="B13" s="56">
        <v>5</v>
      </c>
      <c r="C13" s="49" t="s">
        <v>75</v>
      </c>
      <c r="D13" s="102" t="s">
        <v>59</v>
      </c>
      <c r="E13" s="103"/>
      <c r="F13" s="103"/>
      <c r="G13" s="103"/>
      <c r="H13" s="103"/>
      <c r="I13" s="104"/>
      <c r="J13" s="55">
        <v>0</v>
      </c>
      <c r="K13" s="55">
        <v>75</v>
      </c>
      <c r="L13" s="55">
        <v>73</v>
      </c>
      <c r="M13" s="55"/>
      <c r="N13" s="55"/>
      <c r="O13" s="55"/>
      <c r="P13" s="62"/>
    </row>
    <row r="14" spans="2:17" x14ac:dyDescent="0.25">
      <c r="B14" s="56">
        <v>6</v>
      </c>
      <c r="C14" s="49" t="s">
        <v>76</v>
      </c>
      <c r="D14" s="101" t="s">
        <v>60</v>
      </c>
      <c r="E14" s="101"/>
      <c r="F14" s="101"/>
      <c r="G14" s="101"/>
      <c r="H14" s="101"/>
      <c r="I14" s="101"/>
      <c r="J14" s="55">
        <v>0</v>
      </c>
      <c r="K14" s="55">
        <v>75</v>
      </c>
      <c r="L14" s="55">
        <v>73</v>
      </c>
      <c r="M14" s="55"/>
      <c r="N14" s="55"/>
      <c r="O14" s="55"/>
      <c r="P14" s="62"/>
    </row>
    <row r="15" spans="2:17" x14ac:dyDescent="0.25">
      <c r="B15" s="56">
        <v>7</v>
      </c>
      <c r="C15" s="49" t="s">
        <v>77</v>
      </c>
      <c r="D15" s="101" t="s">
        <v>61</v>
      </c>
      <c r="E15" s="101"/>
      <c r="F15" s="101"/>
      <c r="G15" s="101"/>
      <c r="H15" s="101"/>
      <c r="I15" s="101"/>
      <c r="J15" s="55">
        <v>0</v>
      </c>
      <c r="K15" s="55">
        <v>75</v>
      </c>
      <c r="L15" s="55">
        <v>73</v>
      </c>
      <c r="M15" s="55"/>
      <c r="N15" s="55"/>
      <c r="O15" s="55"/>
      <c r="P15" s="62"/>
    </row>
    <row r="16" spans="2:17" x14ac:dyDescent="0.25">
      <c r="B16" s="56">
        <v>8</v>
      </c>
      <c r="C16" s="49" t="s">
        <v>79</v>
      </c>
      <c r="D16" s="102" t="s">
        <v>62</v>
      </c>
      <c r="E16" s="103"/>
      <c r="F16" s="103"/>
      <c r="G16" s="103"/>
      <c r="H16" s="103"/>
      <c r="I16" s="104"/>
      <c r="J16" s="55">
        <v>70</v>
      </c>
      <c r="K16" s="55">
        <v>75</v>
      </c>
      <c r="L16" s="55">
        <v>72</v>
      </c>
      <c r="M16" s="55"/>
      <c r="N16" s="55"/>
      <c r="O16" s="55"/>
      <c r="P16" s="62"/>
    </row>
    <row r="17" spans="2:16" x14ac:dyDescent="0.25">
      <c r="B17" s="56">
        <v>9</v>
      </c>
      <c r="C17" s="49" t="s">
        <v>81</v>
      </c>
      <c r="D17" s="101" t="s">
        <v>64</v>
      </c>
      <c r="E17" s="101"/>
      <c r="F17" s="101"/>
      <c r="G17" s="101"/>
      <c r="H17" s="101"/>
      <c r="I17" s="101"/>
      <c r="J17" s="55">
        <v>0</v>
      </c>
      <c r="K17" s="55">
        <v>75</v>
      </c>
      <c r="L17" s="55">
        <v>70</v>
      </c>
      <c r="M17" s="55"/>
      <c r="N17" s="55"/>
      <c r="O17" s="55"/>
      <c r="P17" s="62"/>
    </row>
    <row r="18" spans="2:16" x14ac:dyDescent="0.25">
      <c r="B18" s="56">
        <v>10</v>
      </c>
      <c r="C18" s="49" t="s">
        <v>82</v>
      </c>
      <c r="D18" s="101" t="s">
        <v>65</v>
      </c>
      <c r="E18" s="101"/>
      <c r="F18" s="101"/>
      <c r="G18" s="101"/>
      <c r="H18" s="101"/>
      <c r="I18" s="101"/>
      <c r="J18" s="55">
        <v>0</v>
      </c>
      <c r="K18" s="55">
        <v>75</v>
      </c>
      <c r="L18" s="55">
        <v>71</v>
      </c>
      <c r="M18" s="55"/>
      <c r="N18" s="55"/>
      <c r="O18" s="55"/>
      <c r="P18" s="62"/>
    </row>
    <row r="19" spans="2:16" x14ac:dyDescent="0.25">
      <c r="B19" s="56">
        <v>11</v>
      </c>
      <c r="C19" s="49" t="s">
        <v>83</v>
      </c>
      <c r="D19" s="101" t="s">
        <v>66</v>
      </c>
      <c r="E19" s="101"/>
      <c r="F19" s="101"/>
      <c r="G19" s="101"/>
      <c r="H19" s="101"/>
      <c r="I19" s="101"/>
      <c r="J19" s="55">
        <v>0</v>
      </c>
      <c r="K19" s="55">
        <v>75</v>
      </c>
      <c r="L19" s="55">
        <v>70</v>
      </c>
      <c r="M19" s="55"/>
      <c r="N19" s="55"/>
      <c r="O19" s="55"/>
      <c r="P19" s="62"/>
    </row>
    <row r="20" spans="2:16" x14ac:dyDescent="0.25">
      <c r="B20" s="56">
        <v>12</v>
      </c>
      <c r="C20" s="49" t="s">
        <v>84</v>
      </c>
      <c r="D20" s="101" t="s">
        <v>67</v>
      </c>
      <c r="E20" s="101"/>
      <c r="F20" s="101"/>
      <c r="G20" s="101"/>
      <c r="H20" s="101"/>
      <c r="I20" s="101"/>
      <c r="J20" s="55">
        <v>70</v>
      </c>
      <c r="K20" s="55">
        <v>75</v>
      </c>
      <c r="L20" s="55">
        <v>71</v>
      </c>
      <c r="M20" s="55"/>
      <c r="N20" s="55"/>
      <c r="O20" s="55"/>
      <c r="P20" s="62"/>
    </row>
    <row r="21" spans="2:16" x14ac:dyDescent="0.25">
      <c r="B21" s="56">
        <v>13</v>
      </c>
      <c r="C21" s="49" t="s">
        <v>85</v>
      </c>
      <c r="D21" s="101" t="s">
        <v>68</v>
      </c>
      <c r="E21" s="101"/>
      <c r="F21" s="101"/>
      <c r="G21" s="101"/>
      <c r="H21" s="101"/>
      <c r="I21" s="101"/>
      <c r="J21" s="55">
        <v>70</v>
      </c>
      <c r="K21" s="55">
        <v>75</v>
      </c>
      <c r="L21" s="55">
        <v>72</v>
      </c>
      <c r="M21" s="55"/>
      <c r="N21" s="55"/>
      <c r="O21" s="55"/>
      <c r="P21" s="62"/>
    </row>
    <row r="22" spans="2:16" x14ac:dyDescent="0.25">
      <c r="B22" s="56">
        <v>14</v>
      </c>
      <c r="C22" s="49" t="s">
        <v>86</v>
      </c>
      <c r="D22" s="101" t="s">
        <v>69</v>
      </c>
      <c r="E22" s="101"/>
      <c r="F22" s="101"/>
      <c r="G22" s="101"/>
      <c r="H22" s="101"/>
      <c r="I22" s="101"/>
      <c r="J22" s="55">
        <v>0</v>
      </c>
      <c r="K22" s="55">
        <v>75</v>
      </c>
      <c r="L22" s="55">
        <v>70</v>
      </c>
      <c r="M22" s="55"/>
      <c r="N22" s="55"/>
      <c r="O22" s="55"/>
      <c r="P22" s="62"/>
    </row>
    <row r="23" spans="2:16" x14ac:dyDescent="0.25">
      <c r="B23" s="56">
        <v>15</v>
      </c>
      <c r="C23" s="49" t="s">
        <v>87</v>
      </c>
      <c r="D23" s="101" t="s">
        <v>70</v>
      </c>
      <c r="E23" s="101"/>
      <c r="F23" s="101"/>
      <c r="G23" s="101"/>
      <c r="H23" s="101"/>
      <c r="I23" s="101"/>
      <c r="J23" s="55">
        <v>70</v>
      </c>
      <c r="K23" s="55">
        <v>75</v>
      </c>
      <c r="L23" s="55">
        <v>71</v>
      </c>
      <c r="M23" s="55"/>
      <c r="N23" s="55"/>
      <c r="O23" s="55"/>
      <c r="P23" s="62"/>
    </row>
    <row r="24" spans="2:16" x14ac:dyDescent="0.25">
      <c r="B24" s="56">
        <v>16</v>
      </c>
      <c r="C24" s="49" t="s">
        <v>88</v>
      </c>
      <c r="D24" s="101" t="s">
        <v>71</v>
      </c>
      <c r="E24" s="101"/>
      <c r="F24" s="101"/>
      <c r="G24" s="101"/>
      <c r="H24" s="101"/>
      <c r="I24" s="101"/>
      <c r="J24" s="55">
        <v>70</v>
      </c>
      <c r="K24" s="55">
        <v>75</v>
      </c>
      <c r="L24" s="55">
        <v>75</v>
      </c>
      <c r="M24" s="55"/>
      <c r="N24" s="55"/>
      <c r="O24" s="55"/>
      <c r="P24" s="62"/>
    </row>
    <row r="25" spans="2:16" x14ac:dyDescent="0.25">
      <c r="B25" s="56">
        <v>17</v>
      </c>
      <c r="C25" s="49" t="s">
        <v>89</v>
      </c>
      <c r="D25" s="101" t="s">
        <v>72</v>
      </c>
      <c r="E25" s="101"/>
      <c r="F25" s="101"/>
      <c r="G25" s="101"/>
      <c r="H25" s="101"/>
      <c r="I25" s="101"/>
      <c r="J25" s="55">
        <v>0</v>
      </c>
      <c r="K25" s="55">
        <v>75</v>
      </c>
      <c r="L25" s="55">
        <v>73</v>
      </c>
      <c r="M25" s="55"/>
      <c r="N25" s="55"/>
      <c r="O25" s="55"/>
      <c r="P25" s="62"/>
    </row>
    <row r="26" spans="2:16" x14ac:dyDescent="0.25">
      <c r="B26" s="56"/>
      <c r="C26" s="56"/>
      <c r="D26" s="90"/>
      <c r="E26" s="91"/>
      <c r="F26" s="91"/>
      <c r="G26" s="91"/>
      <c r="H26" s="91"/>
      <c r="I26" s="92"/>
      <c r="J26" s="55"/>
      <c r="K26" s="55"/>
      <c r="L26" s="55"/>
      <c r="M26" s="55"/>
      <c r="N26" s="55"/>
      <c r="O26" s="55"/>
      <c r="P26" s="62"/>
    </row>
    <row r="27" spans="2:16" x14ac:dyDescent="0.25">
      <c r="B27" s="56"/>
      <c r="C27" s="56"/>
      <c r="D27" s="90"/>
      <c r="E27" s="91"/>
      <c r="F27" s="91"/>
      <c r="G27" s="91"/>
      <c r="H27" s="91"/>
      <c r="I27" s="92"/>
      <c r="J27" s="55"/>
      <c r="K27" s="55"/>
      <c r="L27" s="55"/>
      <c r="M27" s="55"/>
      <c r="N27" s="55"/>
      <c r="O27" s="55"/>
      <c r="P27" s="62"/>
    </row>
    <row r="28" spans="2:16" x14ac:dyDescent="0.25">
      <c r="B28" s="56"/>
      <c r="C28" s="56"/>
      <c r="D28" s="90"/>
      <c r="E28" s="91"/>
      <c r="F28" s="91"/>
      <c r="G28" s="91"/>
      <c r="H28" s="91"/>
      <c r="I28" s="92"/>
      <c r="J28" s="55"/>
      <c r="K28" s="55"/>
      <c r="L28" s="55"/>
      <c r="M28" s="55"/>
      <c r="N28" s="55"/>
      <c r="O28" s="55"/>
      <c r="P28" s="62"/>
    </row>
    <row r="29" spans="2:16" x14ac:dyDescent="0.25">
      <c r="B29" s="56"/>
      <c r="C29" s="56"/>
      <c r="D29" s="90"/>
      <c r="E29" s="91"/>
      <c r="F29" s="91"/>
      <c r="G29" s="91"/>
      <c r="H29" s="91"/>
      <c r="I29" s="92"/>
      <c r="J29" s="55"/>
      <c r="K29" s="55"/>
      <c r="L29" s="55"/>
      <c r="M29" s="55"/>
      <c r="N29" s="55"/>
      <c r="O29" s="55"/>
      <c r="P29" s="62"/>
    </row>
    <row r="30" spans="2:16" x14ac:dyDescent="0.25">
      <c r="B30" s="56"/>
      <c r="C30" s="56"/>
      <c r="D30" s="90"/>
      <c r="E30" s="91"/>
      <c r="F30" s="91"/>
      <c r="G30" s="91"/>
      <c r="H30" s="91"/>
      <c r="I30" s="92"/>
      <c r="J30" s="55"/>
      <c r="K30" s="55"/>
      <c r="L30" s="55"/>
      <c r="M30" s="55"/>
      <c r="N30" s="55"/>
      <c r="O30" s="55"/>
      <c r="P30" s="62"/>
    </row>
    <row r="31" spans="2:16" x14ac:dyDescent="0.25">
      <c r="B31" s="56"/>
      <c r="C31" s="56"/>
      <c r="D31" s="90"/>
      <c r="E31" s="91"/>
      <c r="F31" s="91"/>
      <c r="G31" s="91"/>
      <c r="H31" s="91"/>
      <c r="I31" s="92"/>
      <c r="J31" s="55"/>
      <c r="K31" s="55"/>
      <c r="L31" s="55"/>
      <c r="M31" s="55"/>
      <c r="N31" s="55"/>
      <c r="O31" s="55"/>
      <c r="P31" s="62"/>
    </row>
    <row r="32" spans="2:16" x14ac:dyDescent="0.25">
      <c r="B32" s="56"/>
      <c r="C32" s="56"/>
      <c r="D32" s="90"/>
      <c r="E32" s="91"/>
      <c r="F32" s="91"/>
      <c r="G32" s="91"/>
      <c r="H32" s="91"/>
      <c r="I32" s="92"/>
      <c r="J32" s="55"/>
      <c r="K32" s="55"/>
      <c r="L32" s="55"/>
      <c r="M32" s="55"/>
      <c r="N32" s="55"/>
      <c r="O32" s="55"/>
      <c r="P32" s="62"/>
    </row>
    <row r="33" spans="2:16" x14ac:dyDescent="0.25">
      <c r="B33" s="56"/>
      <c r="C33" s="56"/>
      <c r="D33" s="90"/>
      <c r="E33" s="91"/>
      <c r="F33" s="91"/>
      <c r="G33" s="91"/>
      <c r="H33" s="91"/>
      <c r="I33" s="92"/>
      <c r="J33" s="55"/>
      <c r="K33" s="55"/>
      <c r="L33" s="55"/>
      <c r="M33" s="55"/>
      <c r="N33" s="55"/>
      <c r="O33" s="55"/>
      <c r="P33" s="62"/>
    </row>
    <row r="34" spans="2:16" x14ac:dyDescent="0.25">
      <c r="B34" s="56"/>
      <c r="C34" s="56"/>
      <c r="D34" s="90"/>
      <c r="E34" s="91"/>
      <c r="F34" s="91"/>
      <c r="G34" s="91"/>
      <c r="H34" s="91"/>
      <c r="I34" s="92"/>
      <c r="J34" s="55"/>
      <c r="K34" s="55"/>
      <c r="L34" s="55"/>
      <c r="M34" s="55"/>
      <c r="N34" s="55"/>
      <c r="O34" s="55"/>
      <c r="P34" s="62"/>
    </row>
    <row r="35" spans="2:16" x14ac:dyDescent="0.25">
      <c r="B35" s="56"/>
      <c r="C35" s="56"/>
      <c r="D35" s="90"/>
      <c r="E35" s="91"/>
      <c r="F35" s="91"/>
      <c r="G35" s="91"/>
      <c r="H35" s="91"/>
      <c r="I35" s="92"/>
      <c r="J35" s="55"/>
      <c r="K35" s="55"/>
      <c r="L35" s="55"/>
      <c r="M35" s="55"/>
      <c r="N35" s="55"/>
      <c r="O35" s="55"/>
      <c r="P35" s="62"/>
    </row>
    <row r="36" spans="2:16" x14ac:dyDescent="0.25">
      <c r="B36" s="56"/>
      <c r="C36" s="56"/>
      <c r="D36" s="90"/>
      <c r="E36" s="91"/>
      <c r="F36" s="91"/>
      <c r="G36" s="91"/>
      <c r="H36" s="91"/>
      <c r="I36" s="92"/>
      <c r="J36" s="55"/>
      <c r="K36" s="55"/>
      <c r="L36" s="55"/>
      <c r="M36" s="55"/>
      <c r="N36" s="55"/>
      <c r="O36" s="55"/>
      <c r="P36" s="62"/>
    </row>
    <row r="37" spans="2:16" x14ac:dyDescent="0.25">
      <c r="B37" s="56"/>
      <c r="C37" s="56"/>
      <c r="D37" s="90"/>
      <c r="E37" s="91"/>
      <c r="F37" s="91"/>
      <c r="G37" s="91"/>
      <c r="H37" s="91"/>
      <c r="I37" s="92"/>
      <c r="J37" s="55"/>
      <c r="K37" s="55"/>
      <c r="L37" s="55"/>
      <c r="M37" s="55"/>
      <c r="N37" s="55"/>
      <c r="O37" s="55"/>
      <c r="P37" s="62"/>
    </row>
    <row r="38" spans="2:16" x14ac:dyDescent="0.25">
      <c r="B38" s="56"/>
      <c r="C38" s="56"/>
      <c r="D38" s="90"/>
      <c r="E38" s="91"/>
      <c r="F38" s="91"/>
      <c r="G38" s="91"/>
      <c r="H38" s="91"/>
      <c r="I38" s="92"/>
      <c r="J38" s="55"/>
      <c r="K38" s="55"/>
      <c r="L38" s="55"/>
      <c r="M38" s="55"/>
      <c r="N38" s="55"/>
      <c r="O38" s="55"/>
      <c r="P38" s="62"/>
    </row>
    <row r="39" spans="2:16" x14ac:dyDescent="0.25">
      <c r="B39" s="56"/>
      <c r="C39" s="56"/>
      <c r="D39" s="90"/>
      <c r="E39" s="91"/>
      <c r="F39" s="91"/>
      <c r="G39" s="91"/>
      <c r="H39" s="91"/>
      <c r="I39" s="92"/>
      <c r="J39" s="55"/>
      <c r="K39" s="55"/>
      <c r="L39" s="55"/>
      <c r="M39" s="55"/>
      <c r="N39" s="55"/>
      <c r="O39" s="55"/>
      <c r="P39" s="62"/>
    </row>
    <row r="40" spans="2:16" x14ac:dyDescent="0.25">
      <c r="B40" s="56"/>
      <c r="C40" s="4"/>
      <c r="D40" s="90"/>
      <c r="E40" s="91"/>
      <c r="F40" s="91"/>
      <c r="G40" s="91"/>
      <c r="H40" s="91"/>
      <c r="I40" s="92"/>
      <c r="J40" s="55"/>
      <c r="K40" s="55"/>
      <c r="L40" s="55"/>
      <c r="M40" s="55"/>
      <c r="N40" s="55"/>
      <c r="O40" s="55"/>
      <c r="P40" s="62"/>
    </row>
    <row r="41" spans="2:16" x14ac:dyDescent="0.25">
      <c r="B41" s="56"/>
      <c r="C41" s="4"/>
      <c r="D41" s="85"/>
      <c r="E41" s="85"/>
      <c r="F41" s="85"/>
      <c r="G41" s="85"/>
      <c r="H41" s="85"/>
      <c r="I41" s="85"/>
      <c r="J41" s="55"/>
      <c r="K41" s="55"/>
      <c r="L41" s="55"/>
      <c r="M41" s="55"/>
      <c r="N41" s="55"/>
      <c r="O41" s="55"/>
      <c r="P41" s="62"/>
    </row>
    <row r="42" spans="2:16" x14ac:dyDescent="0.25">
      <c r="B42" s="56"/>
      <c r="C42" s="4"/>
      <c r="D42" s="85"/>
      <c r="E42" s="85"/>
      <c r="F42" s="85"/>
      <c r="G42" s="85"/>
      <c r="H42" s="85"/>
      <c r="I42" s="85"/>
      <c r="J42" s="55"/>
      <c r="K42" s="55"/>
      <c r="L42" s="55"/>
      <c r="M42" s="55"/>
      <c r="N42" s="55"/>
      <c r="O42" s="55"/>
      <c r="P42" s="62"/>
    </row>
    <row r="43" spans="2:16" x14ac:dyDescent="0.25">
      <c r="B43" s="56"/>
      <c r="C43" s="4"/>
      <c r="D43" s="85"/>
      <c r="E43" s="85"/>
      <c r="F43" s="85"/>
      <c r="G43" s="85"/>
      <c r="H43" s="85"/>
      <c r="I43" s="85"/>
      <c r="J43" s="55"/>
      <c r="K43" s="55"/>
      <c r="L43" s="55"/>
      <c r="M43" s="55"/>
      <c r="N43" s="55"/>
      <c r="O43" s="55"/>
      <c r="P43" s="62"/>
    </row>
    <row r="44" spans="2:16" x14ac:dyDescent="0.25">
      <c r="B44" s="56"/>
      <c r="C44" s="4"/>
      <c r="D44" s="85"/>
      <c r="E44" s="85"/>
      <c r="F44" s="85"/>
      <c r="G44" s="85"/>
      <c r="H44" s="85"/>
      <c r="I44" s="85"/>
      <c r="J44" s="55"/>
      <c r="K44" s="55"/>
      <c r="L44" s="55"/>
      <c r="M44" s="55"/>
      <c r="N44" s="55"/>
      <c r="O44" s="55"/>
      <c r="P44" s="62"/>
    </row>
    <row r="45" spans="2:16" x14ac:dyDescent="0.25">
      <c r="B45" s="56"/>
      <c r="C45" s="4"/>
      <c r="D45" s="85"/>
      <c r="E45" s="85"/>
      <c r="F45" s="85"/>
      <c r="G45" s="85"/>
      <c r="H45" s="85"/>
      <c r="I45" s="85"/>
      <c r="J45" s="55"/>
      <c r="K45" s="55"/>
      <c r="L45" s="55"/>
      <c r="M45" s="55"/>
      <c r="N45" s="55"/>
      <c r="O45" s="55"/>
      <c r="P45" s="62"/>
    </row>
    <row r="46" spans="2:16" x14ac:dyDescent="0.25">
      <c r="B46" s="56"/>
      <c r="C46" s="4"/>
      <c r="D46" s="85"/>
      <c r="E46" s="85"/>
      <c r="F46" s="85"/>
      <c r="G46" s="85"/>
      <c r="H46" s="85"/>
      <c r="I46" s="85"/>
      <c r="J46" s="55"/>
      <c r="K46" s="55"/>
      <c r="L46" s="55"/>
      <c r="M46" s="55"/>
      <c r="N46" s="55"/>
      <c r="O46" s="55"/>
      <c r="P46" s="62"/>
    </row>
    <row r="47" spans="2:16" x14ac:dyDescent="0.25">
      <c r="B47" s="56"/>
      <c r="C47" s="4"/>
      <c r="D47" s="85"/>
      <c r="E47" s="85"/>
      <c r="F47" s="85"/>
      <c r="G47" s="85"/>
      <c r="H47" s="85"/>
      <c r="I47" s="85"/>
      <c r="J47" s="55"/>
      <c r="K47" s="55"/>
      <c r="L47" s="55"/>
      <c r="M47" s="55"/>
      <c r="N47" s="55"/>
      <c r="O47" s="55"/>
      <c r="P47" s="62"/>
    </row>
    <row r="48" spans="2:16" x14ac:dyDescent="0.25">
      <c r="B48" s="56"/>
      <c r="C48" s="2"/>
      <c r="D48" s="93"/>
      <c r="E48" s="94"/>
      <c r="F48" s="94"/>
      <c r="G48" s="94"/>
      <c r="H48" s="94"/>
      <c r="I48" s="95"/>
      <c r="J48" s="2"/>
      <c r="K48" s="2"/>
      <c r="L48" s="2"/>
      <c r="M48" s="2"/>
      <c r="N48" s="2"/>
      <c r="O48" s="2"/>
      <c r="P48" s="62"/>
    </row>
    <row r="49" spans="3:16" x14ac:dyDescent="0.25">
      <c r="C49" s="79"/>
      <c r="D49" s="79"/>
      <c r="E49" s="54"/>
      <c r="H49" s="96" t="s">
        <v>19</v>
      </c>
      <c r="I49" s="96"/>
      <c r="J49" s="57">
        <f>COUNTIF(J9:J25,"&gt;=70")</f>
        <v>6</v>
      </c>
      <c r="K49" s="57">
        <f>COUNTIF(K9:K47,"&gt;=70")</f>
        <v>16</v>
      </c>
      <c r="L49" s="55">
        <f>COUNTIF(L9:L25,"&gt;=70")</f>
        <v>16</v>
      </c>
      <c r="M49" s="55"/>
      <c r="N49" s="55"/>
      <c r="O49" s="55">
        <f>COUNTIF(O11:O48,"&gt;=70")</f>
        <v>0</v>
      </c>
      <c r="P49" s="55">
        <f>COUNTIF(P11:P48,"&gt;=70")</f>
        <v>0</v>
      </c>
    </row>
    <row r="50" spans="3:16" x14ac:dyDescent="0.25">
      <c r="C50" s="79"/>
      <c r="D50" s="79"/>
      <c r="E50" s="53"/>
      <c r="H50" s="97" t="s">
        <v>20</v>
      </c>
      <c r="I50" s="97"/>
      <c r="J50" s="58">
        <f>COUNTIF(J9:J25,"&lt;70")</f>
        <v>11</v>
      </c>
      <c r="K50" s="58">
        <f>COUNTIF(K9:K23,"&lt;70")</f>
        <v>1</v>
      </c>
      <c r="L50" s="58">
        <f>COUNTIF(L9:L25,"&lt;70")</f>
        <v>1</v>
      </c>
      <c r="M50" s="58"/>
      <c r="N50" s="58"/>
      <c r="O50" s="58">
        <f>COUNTIF(O11:O23,"&lt;70")</f>
        <v>0</v>
      </c>
      <c r="P50" s="58">
        <f>COUNTIF(P11:P23,"&lt;70")</f>
        <v>0</v>
      </c>
    </row>
    <row r="51" spans="3:16" x14ac:dyDescent="0.25">
      <c r="C51" s="79"/>
      <c r="D51" s="79"/>
      <c r="E51" s="79"/>
      <c r="H51" s="97" t="s">
        <v>21</v>
      </c>
      <c r="I51" s="97"/>
      <c r="J51" s="58">
        <f>COUNT(J9:J25)</f>
        <v>17</v>
      </c>
      <c r="K51" s="58">
        <f>COUNT(K9:K28)</f>
        <v>17</v>
      </c>
      <c r="L51" s="58">
        <f>COUNT(L9:L25)</f>
        <v>17</v>
      </c>
      <c r="M51" s="58"/>
      <c r="N51" s="58"/>
      <c r="O51" s="58">
        <f>COUNT(O11:O28)</f>
        <v>0</v>
      </c>
      <c r="P51" s="58">
        <f>COUNT(P11:P48)</f>
        <v>0</v>
      </c>
    </row>
    <row r="52" spans="3:16" x14ac:dyDescent="0.25">
      <c r="C52" s="79"/>
      <c r="D52" s="79"/>
      <c r="E52" s="54"/>
      <c r="H52" s="100" t="s">
        <v>16</v>
      </c>
      <c r="I52" s="100"/>
      <c r="J52" s="6">
        <f>J49/J51</f>
        <v>0.35294117647058826</v>
      </c>
      <c r="K52" s="7">
        <f t="shared" ref="K52:P52" si="0">K49/K51</f>
        <v>0.94117647058823528</v>
      </c>
      <c r="L52" s="7">
        <f t="shared" si="0"/>
        <v>0.94117647058823528</v>
      </c>
      <c r="M52" s="7"/>
      <c r="N52" s="7"/>
      <c r="O52" s="7" t="e">
        <f t="shared" si="0"/>
        <v>#DIV/0!</v>
      </c>
      <c r="P52" s="7" t="e">
        <f t="shared" si="0"/>
        <v>#DIV/0!</v>
      </c>
    </row>
    <row r="53" spans="3:16" x14ac:dyDescent="0.25">
      <c r="C53" s="79"/>
      <c r="D53" s="79"/>
      <c r="E53" s="54"/>
      <c r="H53" s="100" t="s">
        <v>17</v>
      </c>
      <c r="I53" s="100"/>
      <c r="J53" s="6">
        <f>J50/J51</f>
        <v>0.6470588235294118</v>
      </c>
      <c r="K53" s="6">
        <f t="shared" ref="K53:P53" si="1">K50/K51</f>
        <v>5.8823529411764705E-2</v>
      </c>
      <c r="L53" s="7">
        <f t="shared" si="1"/>
        <v>5.8823529411764705E-2</v>
      </c>
      <c r="M53" s="7"/>
      <c r="N53" s="7"/>
      <c r="O53" s="7" t="e">
        <f t="shared" si="1"/>
        <v>#DIV/0!</v>
      </c>
      <c r="P53" s="7" t="e">
        <f t="shared" si="1"/>
        <v>#DIV/0!</v>
      </c>
    </row>
    <row r="54" spans="3:16" x14ac:dyDescent="0.25">
      <c r="C54" s="79"/>
      <c r="D54" s="79"/>
      <c r="E54" s="53"/>
    </row>
    <row r="55" spans="3:16" x14ac:dyDescent="0.25">
      <c r="C55" s="54"/>
      <c r="D55" s="54"/>
      <c r="E55" s="53"/>
    </row>
    <row r="56" spans="3:16" x14ac:dyDescent="0.25">
      <c r="J56" s="98"/>
      <c r="K56" s="98"/>
      <c r="L56" s="98"/>
      <c r="M56" s="98"/>
      <c r="N56" s="98"/>
      <c r="O56" s="98"/>
    </row>
    <row r="57" spans="3:16" x14ac:dyDescent="0.25">
      <c r="J57" s="99" t="s">
        <v>18</v>
      </c>
      <c r="K57" s="99"/>
      <c r="L57" s="99"/>
      <c r="M57" s="99"/>
      <c r="N57" s="99"/>
      <c r="O57" s="99"/>
    </row>
  </sheetData>
  <mergeCells count="61">
    <mergeCell ref="B2:O2"/>
    <mergeCell ref="C3:O3"/>
    <mergeCell ref="D4:G4"/>
    <mergeCell ref="J4:K4"/>
    <mergeCell ref="D6:G6"/>
    <mergeCell ref="I6:J6"/>
    <mergeCell ref="K6:O6"/>
    <mergeCell ref="D20:I20"/>
    <mergeCell ref="D8:I8"/>
    <mergeCell ref="D11:I11"/>
    <mergeCell ref="D12:I12"/>
    <mergeCell ref="D13:I13"/>
    <mergeCell ref="D14:I14"/>
    <mergeCell ref="D15:I15"/>
    <mergeCell ref="D9:I9"/>
    <mergeCell ref="D10:I10"/>
    <mergeCell ref="D16:I16"/>
    <mergeCell ref="D17:I17"/>
    <mergeCell ref="D18:I18"/>
    <mergeCell ref="D19:I19"/>
    <mergeCell ref="D32:I32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44:I44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5:I45"/>
    <mergeCell ref="D46:I46"/>
    <mergeCell ref="D47:I47"/>
    <mergeCell ref="D48:I48"/>
    <mergeCell ref="C49:D49"/>
    <mergeCell ref="H49:I49"/>
    <mergeCell ref="C50:D50"/>
    <mergeCell ref="H50:I50"/>
    <mergeCell ref="C51:E51"/>
    <mergeCell ref="H51:I51"/>
    <mergeCell ref="C52:D52"/>
    <mergeCell ref="H52:I52"/>
    <mergeCell ref="C53:D53"/>
    <mergeCell ref="H53:I53"/>
    <mergeCell ref="C54:D54"/>
    <mergeCell ref="J56:O56"/>
    <mergeCell ref="J57:O57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 MÁQUINAS ELÉCTRICAS A</vt:lpstr>
      <vt:lpstr>MÁQUINAS ELÉCTRICAS B</vt:lpstr>
      <vt:lpstr>ELECTRONICA ANALÓGICA A</vt:lpstr>
      <vt:lpstr>ELECTRONICA ANALÓGICA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Admin</cp:lastModifiedBy>
  <cp:lastPrinted>2025-10-23T03:08:01Z</cp:lastPrinted>
  <dcterms:created xsi:type="dcterms:W3CDTF">2023-03-14T19:16:59Z</dcterms:created>
  <dcterms:modified xsi:type="dcterms:W3CDTF">2025-11-20T04:14:07Z</dcterms:modified>
</cp:coreProperties>
</file>