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SON DOS REPORTES /2 REPORTE (221025)/"/>
    </mc:Choice>
  </mc:AlternateContent>
  <xr:revisionPtr revIDLastSave="0" documentId="13_ncr:1_{4DFD545D-E389-F843-8040-3F6F1EB8ED81}" xr6:coauthVersionLast="47" xr6:coauthVersionMax="47" xr10:uidLastSave="{00000000-0000-0000-0000-000000000000}"/>
  <bookViews>
    <workbookView xWindow="80" yWindow="460" windowWidth="19700" windowHeight="1648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'2'!$A$1:$P$31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7" l="1"/>
  <c r="J15" i="27"/>
  <c r="E15" i="27"/>
  <c r="B17" i="27"/>
  <c r="E17" i="27"/>
  <c r="F17" i="27"/>
  <c r="J17" i="27"/>
  <c r="O27" i="31"/>
  <c r="N27" i="31"/>
  <c r="L27" i="31"/>
  <c r="H27" i="31"/>
  <c r="G2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E14" i="27"/>
  <c r="F14" i="27"/>
  <c r="B16" i="27"/>
  <c r="E16" i="27"/>
  <c r="E13" i="27"/>
  <c r="F13" i="27"/>
  <c r="J13" i="27" s="1"/>
  <c r="B13" i="27"/>
  <c r="O28" i="27"/>
  <c r="N28" i="27"/>
  <c r="H28" i="27"/>
  <c r="G28" i="27"/>
  <c r="O27" i="26"/>
  <c r="N27" i="26"/>
  <c r="H27" i="26"/>
  <c r="G27" i="26"/>
  <c r="F27" i="26"/>
  <c r="J16" i="26"/>
  <c r="J15" i="26"/>
  <c r="J14" i="26"/>
  <c r="J13" i="26"/>
  <c r="J15" i="30" l="1"/>
  <c r="K15" i="30" s="1"/>
  <c r="I15" i="31"/>
  <c r="J15" i="31"/>
  <c r="K15" i="31" s="1"/>
  <c r="J27" i="26"/>
  <c r="J14" i="30"/>
  <c r="K14" i="30" s="1"/>
  <c r="J14" i="31"/>
  <c r="K14" i="31" s="1"/>
  <c r="I16" i="30"/>
  <c r="F27" i="30"/>
  <c r="J27" i="30" s="1"/>
  <c r="K27" i="30" s="1"/>
  <c r="I15" i="30"/>
  <c r="I16" i="31"/>
  <c r="I13" i="31"/>
  <c r="M14" i="31"/>
  <c r="J16" i="31"/>
  <c r="K16" i="31" s="1"/>
  <c r="J13" i="31"/>
  <c r="K13" i="31" s="1"/>
  <c r="F27" i="31"/>
  <c r="I27" i="26"/>
  <c r="M13" i="30"/>
  <c r="I13" i="30"/>
  <c r="M14" i="30"/>
  <c r="J16" i="30"/>
  <c r="K16" i="30" s="1"/>
  <c r="J13" i="30"/>
  <c r="K13" i="30" s="1"/>
  <c r="F28" i="27"/>
  <c r="J28" i="27" s="1"/>
  <c r="M27" i="30" l="1"/>
  <c r="I27" i="30"/>
  <c r="J27" i="31"/>
  <c r="K27" i="31" s="1"/>
  <c r="I27" i="31"/>
  <c r="M27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<sst xmlns="http://schemas.openxmlformats.org/spreadsheetml/2006/main" count="145" uniqueCount="47">
  <si>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</si>
  <si>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</si>
  <si>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</si>
  <si>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</si>
  <si>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</si>
  <si>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</si>
  <si>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</si>
  <si>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</si>
  <si>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</si>
  <si>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</si>
  <si>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</si>
  <si>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</si>
  <si>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</si>
  <si>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</si>
  <si>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</si>
  <si>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</si>
  <si>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</si>
  <si>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</si>
  <si>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</si>
  <si>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</si>
  <si>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</si>
  <si>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</si>
  <si>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</si>
  <si>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</si>
  <si>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</si>
  <si>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</si>
  <si>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</si>
  <si>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</si>
  <si>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</si>
  <si>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</si>
  <si>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</si>
  <si>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</si>
  <si>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GESTIÓN EMPRESARIAL</t>
  </si>
  <si>
    <t>AGOSTO - DICIEMBRE 2025.</t>
  </si>
  <si>
    <t>DRA. ROSA MARÍA BEREA GUTIÉRREZ</t>
  </si>
  <si>
    <t>FUNDAMENTOS DE INVESTIGACIÓN</t>
  </si>
  <si>
    <t>107A</t>
  </si>
  <si>
    <t>IGEM</t>
  </si>
  <si>
    <t>COSTOS EMPRESARIALES</t>
  </si>
  <si>
    <t>307B</t>
  </si>
  <si>
    <t>TALLER DE INVESTIGACIÓN I</t>
  </si>
  <si>
    <t>507A</t>
  </si>
  <si>
    <t>FINANZAS EN LAS ORGANIZACIONES</t>
  </si>
  <si>
    <t>507B</t>
  </si>
  <si>
    <t>II</t>
  </si>
  <si>
    <t>III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</si>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</sst>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N15" sqref="N1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1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15">
      <c r="A5" s="16"/>
      <c r="B5" s="37" t="s">
        <v>1</v>
      </c>
      <c r="C5" s="37"/>
      <c r="D5" s="37"/>
      <c r="E5" s="37"/>
      <c r="F5" s="38" t="s">
        <v>32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 t="s">
        <v>3</v>
      </c>
      <c r="D7" s="29"/>
      <c r="E7" s="11" t="s">
        <v>4</v>
      </c>
      <c r="F7" s="5">
        <v>4</v>
      </c>
      <c r="H7" s="4" t="s">
        <v>5</v>
      </c>
      <c r="I7" s="5">
        <v>4</v>
      </c>
      <c r="J7" s="39" t="s">
        <v>6</v>
      </c>
      <c r="K7" s="39"/>
      <c r="L7" s="39"/>
      <c r="M7" s="29" t="s">
        <v>33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">
        <v>34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4" x14ac:dyDescent="0.1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14" x14ac:dyDescent="0.15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38</v>
      </c>
      <c r="G13" s="8">
        <v>37</v>
      </c>
      <c r="H13" s="8">
        <v>0</v>
      </c>
      <c r="I13" s="9"/>
      <c r="J13" s="8">
        <f t="shared" ref="J13:J27" si="0">(F13-SUM(G13:H13))-L13</f>
        <v>1</v>
      </c>
      <c r="K13" s="9"/>
      <c r="L13" s="8"/>
      <c r="M13" s="9"/>
      <c r="N13" s="23">
        <v>95.8</v>
      </c>
      <c r="O13" s="12">
        <v>0.87</v>
      </c>
      <c r="P13" s="17"/>
    </row>
    <row r="14" spans="1:16" s="10" customFormat="1" ht="14" x14ac:dyDescent="0.15">
      <c r="A14" s="17"/>
      <c r="B14" s="7" t="s">
        <v>38</v>
      </c>
      <c r="C14" s="8" t="s">
        <v>20</v>
      </c>
      <c r="D14" s="8" t="s">
        <v>39</v>
      </c>
      <c r="E14" s="8" t="s">
        <v>37</v>
      </c>
      <c r="F14" s="8">
        <v>33</v>
      </c>
      <c r="G14" s="8">
        <v>32</v>
      </c>
      <c r="H14" s="8">
        <v>0</v>
      </c>
      <c r="I14" s="9"/>
      <c r="J14" s="8">
        <f>(F14-SUM(G14:H14))-L14</f>
        <v>1</v>
      </c>
      <c r="K14" s="9"/>
      <c r="L14" s="8"/>
      <c r="M14" s="9"/>
      <c r="N14" s="23">
        <v>90.3</v>
      </c>
      <c r="O14" s="12">
        <v>0.76</v>
      </c>
      <c r="P14" s="17"/>
    </row>
    <row r="15" spans="1:16" s="10" customFormat="1" ht="14" x14ac:dyDescent="0.15">
      <c r="A15" s="17"/>
      <c r="B15" s="7" t="s">
        <v>40</v>
      </c>
      <c r="C15" s="8" t="s">
        <v>20</v>
      </c>
      <c r="D15" s="8" t="s">
        <v>41</v>
      </c>
      <c r="E15" s="8" t="s">
        <v>37</v>
      </c>
      <c r="F15" s="8">
        <v>34</v>
      </c>
      <c r="G15" s="8">
        <v>29</v>
      </c>
      <c r="H15" s="8">
        <v>0</v>
      </c>
      <c r="I15" s="9"/>
      <c r="J15" s="8">
        <f t="shared" ref="J15:J16" si="1">(F15-SUM(G15:H15))-L15</f>
        <v>5</v>
      </c>
      <c r="K15" s="9"/>
      <c r="L15" s="8"/>
      <c r="M15" s="9"/>
      <c r="N15" s="23">
        <v>79.599999999999994</v>
      </c>
      <c r="O15" s="12">
        <v>0.79</v>
      </c>
      <c r="P15" s="17"/>
    </row>
    <row r="16" spans="1:16" s="10" customFormat="1" ht="14" x14ac:dyDescent="0.15">
      <c r="A16" s="17"/>
      <c r="B16" s="7" t="s">
        <v>42</v>
      </c>
      <c r="C16" s="8" t="s">
        <v>20</v>
      </c>
      <c r="D16" s="8" t="s">
        <v>43</v>
      </c>
      <c r="E16" s="8" t="s">
        <v>37</v>
      </c>
      <c r="F16" s="8">
        <v>26</v>
      </c>
      <c r="G16" s="8">
        <v>25</v>
      </c>
      <c r="H16" s="8">
        <v>0</v>
      </c>
      <c r="I16" s="9"/>
      <c r="J16" s="8">
        <f t="shared" si="1"/>
        <v>1</v>
      </c>
      <c r="K16" s="9"/>
      <c r="L16" s="8"/>
      <c r="M16" s="9"/>
      <c r="N16" s="8">
        <v>80</v>
      </c>
      <c r="O16" s="12">
        <v>0.73</v>
      </c>
      <c r="P16" s="17"/>
    </row>
    <row r="17" spans="1:16" s="10" customFormat="1" x14ac:dyDescent="0.1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131</v>
      </c>
      <c r="G27" s="20">
        <f>SUM(G13:G26)</f>
        <v>123</v>
      </c>
      <c r="H27" s="20">
        <f>SUM(H13:H26)</f>
        <v>0</v>
      </c>
      <c r="I27" s="21">
        <f>SUM(G27:H27)/F27</f>
        <v>0.93893129770992367</v>
      </c>
      <c r="J27" s="20">
        <f t="shared" si="0"/>
        <v>8</v>
      </c>
      <c r="K27" s="21"/>
      <c r="L27" s="20"/>
      <c r="M27" s="21"/>
      <c r="N27" s="20">
        <f>AVERAGE(N13:N26)</f>
        <v>86.424999999999997</v>
      </c>
      <c r="O27" s="22">
        <f>AVERAGE(O13:O26)</f>
        <v>0.78749999999999998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7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1"/>
  <sheetViews>
    <sheetView tabSelected="1" view="pageBreakPreview" zoomScaleNormal="100" zoomScaleSheetLayoutView="100" zoomScalePageLayoutView="70" workbookViewId="0">
      <selection activeCell="B6" sqref="B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15">
      <c r="A5" s="16"/>
      <c r="B5" s="37" t="s">
        <v>1</v>
      </c>
      <c r="C5" s="37"/>
      <c r="D5" s="37"/>
      <c r="E5" s="37"/>
      <c r="F5" s="38" t="str">
        <f>'1'!F5</f>
        <v>EN GESTIÓN EMPRESARIAL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 t="s">
        <v>27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9" t="s">
        <v>6</v>
      </c>
      <c r="K7" s="39"/>
      <c r="L7" s="39"/>
      <c r="M7" s="29" t="str">
        <f>'1'!M7</f>
        <v>AGOSTO - DICIEMBRE 2025.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tr">
        <f>'1'!C9</f>
        <v>DRA. ROSA MARÍA BEREA GUTIÉRREZ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4" x14ac:dyDescent="0.1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14" x14ac:dyDescent="0.15">
      <c r="A13" s="17"/>
      <c r="B13" s="13" t="str">
        <f>'1'!B13</f>
        <v>FUNDAMENTOS DE INVESTIGACIÓN</v>
      </c>
      <c r="C13" s="40" t="s">
        <v>44</v>
      </c>
      <c r="D13" s="40" t="s">
        <v>36</v>
      </c>
      <c r="E13" s="40" t="str">
        <f>'1'!E13</f>
        <v>IGEM</v>
      </c>
      <c r="F13" s="40">
        <f>'1'!F13</f>
        <v>38</v>
      </c>
      <c r="G13" s="40">
        <v>34</v>
      </c>
      <c r="H13" s="40">
        <v>0</v>
      </c>
      <c r="I13" s="41"/>
      <c r="J13" s="40">
        <f t="shared" ref="J13:J28" si="0">(F13-SUM(G13:H13))-L13</f>
        <v>4</v>
      </c>
      <c r="K13" s="41"/>
      <c r="L13" s="40"/>
      <c r="M13" s="41"/>
      <c r="N13" s="23">
        <v>85.1</v>
      </c>
      <c r="O13" s="12">
        <v>0.76</v>
      </c>
      <c r="P13" s="17"/>
    </row>
    <row r="14" spans="1:16" s="10" customFormat="1" ht="14" x14ac:dyDescent="0.15">
      <c r="A14" s="17"/>
      <c r="B14" s="13" t="str">
        <f>'1'!B14</f>
        <v>COSTOS EMPRESARIALES</v>
      </c>
      <c r="C14" s="40" t="s">
        <v>44</v>
      </c>
      <c r="D14" s="40" t="s">
        <v>39</v>
      </c>
      <c r="E14" s="40" t="str">
        <f>'1'!E14</f>
        <v>IGEM</v>
      </c>
      <c r="F14" s="40">
        <f>'1'!F14</f>
        <v>33</v>
      </c>
      <c r="G14" s="40">
        <v>32</v>
      </c>
      <c r="H14" s="40">
        <v>0</v>
      </c>
      <c r="I14" s="41"/>
      <c r="J14" s="40">
        <f>(F14-SUM(G14:H14))-L14</f>
        <v>1</v>
      </c>
      <c r="K14" s="41"/>
      <c r="L14" s="40"/>
      <c r="M14" s="41"/>
      <c r="N14" s="23">
        <v>89.24</v>
      </c>
      <c r="O14" s="12">
        <v>0.69699999999999995</v>
      </c>
      <c r="P14" s="17"/>
    </row>
    <row r="15" spans="1:16" s="10" customFormat="1" ht="14" x14ac:dyDescent="0.15">
      <c r="A15" s="17"/>
      <c r="B15" s="13" t="s">
        <v>38</v>
      </c>
      <c r="C15" s="40" t="s">
        <v>45</v>
      </c>
      <c r="D15" s="40" t="s">
        <v>39</v>
      </c>
      <c r="E15" s="40" t="str">
        <f>'1'!E15</f>
        <v>IGEM</v>
      </c>
      <c r="F15" s="40">
        <v>33</v>
      </c>
      <c r="G15" s="40">
        <v>13</v>
      </c>
      <c r="H15" s="40">
        <v>0</v>
      </c>
      <c r="I15" s="41"/>
      <c r="J15" s="40">
        <f>(F15-SUM(G15:H15))-L15</f>
        <v>20</v>
      </c>
      <c r="K15" s="41"/>
      <c r="L15" s="40"/>
      <c r="M15" s="41"/>
      <c r="N15" s="23">
        <v>32.700000000000003</v>
      </c>
      <c r="O15" s="12">
        <v>0.39</v>
      </c>
      <c r="P15" s="17"/>
    </row>
    <row r="16" spans="1:16" s="10" customFormat="1" ht="14" x14ac:dyDescent="0.15">
      <c r="A16" s="17"/>
      <c r="B16" s="13" t="str">
        <f>'1'!B15</f>
        <v>TALLER DE INVESTIGACIÓN I</v>
      </c>
      <c r="C16" s="40" t="s">
        <v>46</v>
      </c>
      <c r="D16" s="40" t="s">
        <v>41</v>
      </c>
      <c r="E16" s="40" t="str">
        <f>'1'!E15</f>
        <v>IGEM</v>
      </c>
      <c r="F16" s="40"/>
      <c r="G16" s="40"/>
      <c r="H16" s="40"/>
      <c r="I16" s="41"/>
      <c r="J16" s="40"/>
      <c r="K16" s="41"/>
      <c r="L16" s="40"/>
      <c r="M16" s="41"/>
      <c r="N16" s="23"/>
      <c r="O16" s="12"/>
      <c r="P16" s="17"/>
    </row>
    <row r="17" spans="1:16" s="10" customFormat="1" ht="14" x14ac:dyDescent="0.15">
      <c r="A17" s="17"/>
      <c r="B17" s="13" t="str">
        <f>'1'!B16</f>
        <v>FINANZAS EN LAS ORGANIZACIONES</v>
      </c>
      <c r="C17" s="40" t="s">
        <v>44</v>
      </c>
      <c r="D17" s="40" t="s">
        <v>43</v>
      </c>
      <c r="E17" s="40" t="str">
        <f>'1'!E16</f>
        <v>IGEM</v>
      </c>
      <c r="F17" s="40">
        <f>'1'!F16</f>
        <v>26</v>
      </c>
      <c r="G17" s="40">
        <v>23</v>
      </c>
      <c r="H17" s="40">
        <v>0</v>
      </c>
      <c r="I17" s="41"/>
      <c r="J17" s="40">
        <f t="shared" ref="J17" si="1">(F17-SUM(G17:H17))-L17</f>
        <v>3</v>
      </c>
      <c r="K17" s="41"/>
      <c r="L17" s="40"/>
      <c r="M17" s="41"/>
      <c r="N17" s="23">
        <v>82.3</v>
      </c>
      <c r="O17" s="12">
        <v>0.73</v>
      </c>
      <c r="P17" s="17"/>
    </row>
    <row r="18" spans="1:16" s="10" customFormat="1" x14ac:dyDescent="0.15">
      <c r="A18" s="17"/>
      <c r="B18" s="13"/>
      <c r="C18" s="40"/>
      <c r="D18" s="40"/>
      <c r="E18" s="40"/>
      <c r="F18" s="40"/>
      <c r="G18" s="40"/>
      <c r="H18" s="40"/>
      <c r="I18" s="41"/>
      <c r="J18" s="40"/>
      <c r="K18" s="41"/>
      <c r="L18" s="40"/>
      <c r="M18" s="41"/>
      <c r="N18" s="8"/>
      <c r="O18" s="12"/>
      <c r="P18" s="17"/>
    </row>
    <row r="19" spans="1:16" s="10" customFormat="1" x14ac:dyDescent="0.15">
      <c r="A19" s="17"/>
      <c r="B19" s="13"/>
      <c r="C19" s="40"/>
      <c r="D19" s="40"/>
      <c r="E19" s="40"/>
      <c r="F19" s="40"/>
      <c r="G19" s="40"/>
      <c r="H19" s="40"/>
      <c r="I19" s="41"/>
      <c r="J19" s="40"/>
      <c r="K19" s="41"/>
      <c r="L19" s="40"/>
      <c r="M19" s="41"/>
      <c r="N19" s="8"/>
      <c r="O19" s="12"/>
      <c r="P19" s="17"/>
    </row>
    <row r="20" spans="1:16" s="10" customFormat="1" x14ac:dyDescent="0.15">
      <c r="A20" s="17"/>
      <c r="B20" s="13"/>
      <c r="C20" s="40"/>
      <c r="D20" s="40"/>
      <c r="E20" s="40"/>
      <c r="F20" s="40"/>
      <c r="G20" s="40"/>
      <c r="H20" s="40"/>
      <c r="I20" s="41"/>
      <c r="J20" s="40"/>
      <c r="K20" s="41"/>
      <c r="L20" s="40"/>
      <c r="M20" s="41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s="10" customFormat="1" ht="16.5" customHeight="1" x14ac:dyDescent="0.15">
      <c r="A27" s="17"/>
      <c r="B27" s="13"/>
      <c r="C27" s="8"/>
      <c r="D27" s="8"/>
      <c r="E27" s="8"/>
      <c r="F27" s="8"/>
      <c r="G27" s="8"/>
      <c r="H27" s="8"/>
      <c r="I27" s="9"/>
      <c r="J27" s="8"/>
      <c r="K27" s="9"/>
      <c r="L27" s="8"/>
      <c r="M27" s="9"/>
      <c r="N27" s="8"/>
      <c r="O27" s="12"/>
      <c r="P27" s="17"/>
    </row>
    <row r="28" spans="1:16" ht="14" thickBot="1" x14ac:dyDescent="0.2">
      <c r="A28" s="16"/>
      <c r="B28" s="19" t="s">
        <v>23</v>
      </c>
      <c r="C28" s="20" t="s">
        <v>24</v>
      </c>
      <c r="D28" s="20" t="s">
        <v>24</v>
      </c>
      <c r="E28" s="20" t="s">
        <v>24</v>
      </c>
      <c r="F28" s="20">
        <f>SUM(F13:F27)</f>
        <v>130</v>
      </c>
      <c r="G28" s="20">
        <f>SUM(G13:G27)</f>
        <v>102</v>
      </c>
      <c r="H28" s="20">
        <f>SUM(H13:H27)</f>
        <v>0</v>
      </c>
      <c r="I28" s="21"/>
      <c r="J28" s="20">
        <f t="shared" si="0"/>
        <v>28</v>
      </c>
      <c r="K28" s="21"/>
      <c r="L28" s="20"/>
      <c r="M28" s="21"/>
      <c r="N28" s="20">
        <f>AVERAGE(N13:N27)</f>
        <v>72.334999999999994</v>
      </c>
      <c r="O28" s="22">
        <f>AVERAGE(O13:O27)</f>
        <v>0.64424999999999999</v>
      </c>
      <c r="P28" s="16"/>
    </row>
    <row r="29" spans="1:16" x14ac:dyDescent="0.15">
      <c r="A29" s="16"/>
      <c r="P29" s="16"/>
    </row>
    <row r="30" spans="1:16" ht="120" customHeight="1" x14ac:dyDescent="0.15">
      <c r="A30" s="16"/>
      <c r="B30" s="26" t="s">
        <v>25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16"/>
    </row>
    <row r="31" spans="1:16" x14ac:dyDescent="0.1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30:O30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17" sqref="B17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15">
      <c r="A5" s="16"/>
      <c r="B5" s="37" t="s">
        <v>1</v>
      </c>
      <c r="C5" s="37"/>
      <c r="D5" s="37"/>
      <c r="E5" s="37"/>
      <c r="F5" s="38" t="str">
        <f>'1'!F5</f>
        <v>EN GESTIÓN EMPRESARIAL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>
        <v>3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9" t="s">
        <v>6</v>
      </c>
      <c r="K7" s="39"/>
      <c r="L7" s="39"/>
      <c r="M7" s="29" t="str">
        <f>'1'!M7</f>
        <v>AGOSTO - DICIEMBRE 2025.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tr">
        <f>'1'!C9</f>
        <v>DRA. ROSA MARÍA BEREA GUTIÉRREZ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4" x14ac:dyDescent="0.1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14" x14ac:dyDescent="0.15">
      <c r="A13" s="17"/>
      <c r="B13" s="13" t="str">
        <f>'1'!B13</f>
        <v>FUNDAMENTOS DE INVESTIGACIÓN</v>
      </c>
      <c r="C13" s="8" t="str">
        <f>'1'!C13</f>
        <v>I</v>
      </c>
      <c r="D13" s="8" t="str">
        <f>'1'!D13</f>
        <v>107A</v>
      </c>
      <c r="E13" s="8" t="str">
        <f>'1'!E13</f>
        <v>IGEM</v>
      </c>
      <c r="F13" s="8">
        <f>'1'!F13</f>
        <v>38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>COSTOS EMPRESARIALES</v>
      </c>
      <c r="C14" s="8" t="str">
        <f>'1'!C14</f>
        <v>I</v>
      </c>
      <c r="D14" s="8" t="str">
        <f>'1'!D14</f>
        <v>307B</v>
      </c>
      <c r="E14" s="8" t="str">
        <f>'1'!E14</f>
        <v>IGEM</v>
      </c>
      <c r="F14" s="8">
        <f>'1'!F14</f>
        <v>33</v>
      </c>
      <c r="G14" s="8"/>
      <c r="H14" s="8">
        <v>0</v>
      </c>
      <c r="I14" s="9">
        <f t="shared" ref="I14:I16" si="3">(G14+H14)/F14</f>
        <v>0</v>
      </c>
      <c r="J14" s="8">
        <f>(F14-SUM(G14:H14))-L14</f>
        <v>33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TALLER DE INVESTIGACIÓN I</v>
      </c>
      <c r="C15" s="8" t="str">
        <f>'1'!C15</f>
        <v>I</v>
      </c>
      <c r="D15" s="8" t="str">
        <f>'1'!D15</f>
        <v>507A</v>
      </c>
      <c r="E15" s="8" t="str">
        <f>'1'!E15</f>
        <v>IGEM</v>
      </c>
      <c r="F15" s="8">
        <f>'1'!F15</f>
        <v>34</v>
      </c>
      <c r="G15" s="8"/>
      <c r="H15" s="8">
        <v>0</v>
      </c>
      <c r="I15" s="9">
        <f t="shared" si="3"/>
        <v>0</v>
      </c>
      <c r="J15" s="8">
        <f t="shared" ref="J15:J16" si="4">(F15-SUM(G15:H15))-L15</f>
        <v>34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FINANZAS EN LAS ORGANIZACIONES</v>
      </c>
      <c r="C16" s="8" t="str">
        <f>'1'!C16</f>
        <v>I</v>
      </c>
      <c r="D16" s="8" t="str">
        <f>'1'!D16</f>
        <v>507B</v>
      </c>
      <c r="E16" s="8" t="str">
        <f>'1'!E16</f>
        <v>IGEM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B17" sqref="B17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">
      <c r="A2" s="14"/>
      <c r="B2" s="34" t="s">
        <v>31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15">
      <c r="A5" s="16"/>
      <c r="B5" s="37" t="s">
        <v>1</v>
      </c>
      <c r="C5" s="37"/>
      <c r="D5" s="37"/>
      <c r="E5" s="37"/>
      <c r="F5" s="38" t="str">
        <f>'1'!F5</f>
        <v>EN GESTIÓN EMPRESARIAL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9" t="s">
        <v>6</v>
      </c>
      <c r="K7" s="39"/>
      <c r="L7" s="39"/>
      <c r="M7" s="29" t="str">
        <f>'1'!M7</f>
        <v>AGOSTO - DICIEMBRE 2025.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tr">
        <f>'1'!C9</f>
        <v>DRA. ROSA MARÍA BEREA GUTIÉRREZ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4" x14ac:dyDescent="0.1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14" x14ac:dyDescent="0.15">
      <c r="A13" s="17"/>
      <c r="B13" s="13" t="str">
        <f>'1'!B13</f>
        <v>FUNDAMENTOS DE INVESTIGACIÓN</v>
      </c>
      <c r="C13" s="8" t="str">
        <f>'1'!C13</f>
        <v>I</v>
      </c>
      <c r="D13" s="8" t="str">
        <f>'1'!D13</f>
        <v>107A</v>
      </c>
      <c r="E13" s="8" t="str">
        <f>'1'!E13</f>
        <v>IGEM</v>
      </c>
      <c r="F13" s="8">
        <f>'1'!F13</f>
        <v>38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>COSTOS EMPRESARIALES</v>
      </c>
      <c r="C14" s="8" t="str">
        <f>'1'!C14</f>
        <v>I</v>
      </c>
      <c r="D14" s="8" t="str">
        <f>'1'!D14</f>
        <v>307B</v>
      </c>
      <c r="E14" s="8" t="str">
        <f>'1'!E14</f>
        <v>IGEM</v>
      </c>
      <c r="F14" s="8">
        <f>'1'!F14</f>
        <v>33</v>
      </c>
      <c r="G14" s="8"/>
      <c r="H14" s="8">
        <v>0</v>
      </c>
      <c r="I14" s="9">
        <f t="shared" ref="I14:I16" si="3">(G14+H14)/F14</f>
        <v>0</v>
      </c>
      <c r="J14" s="8">
        <f>(F14-SUM(G14:H14))-L14</f>
        <v>33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TALLER DE INVESTIGACIÓN I</v>
      </c>
      <c r="C15" s="8" t="str">
        <f>'1'!C15</f>
        <v>I</v>
      </c>
      <c r="D15" s="8" t="str">
        <f>'1'!D15</f>
        <v>507A</v>
      </c>
      <c r="E15" s="8" t="str">
        <f>'1'!E15</f>
        <v>IGEM</v>
      </c>
      <c r="F15" s="8">
        <f>'1'!F15</f>
        <v>34</v>
      </c>
      <c r="G15" s="8"/>
      <c r="H15" s="8">
        <v>0</v>
      </c>
      <c r="I15" s="9">
        <f t="shared" si="3"/>
        <v>0</v>
      </c>
      <c r="J15" s="8">
        <f t="shared" ref="J15:J16" si="4">(F15-SUM(G15:H15))-L15</f>
        <v>34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FINANZAS EN LAS ORGANIZACIONES</v>
      </c>
      <c r="C16" s="8" t="str">
        <f>'1'!C16</f>
        <v>I</v>
      </c>
      <c r="D16" s="8" t="str">
        <f>'1'!D16</f>
        <v>507B</v>
      </c>
      <c r="E16" s="8" t="str">
        <f>'1'!E16</f>
        <v>IGEM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2025-07-02T21:33:58Z</cp:lastPrinted>
  <dcterms:created xsi:type="dcterms:W3CDTF">2021-11-22T14:45:25Z</dcterms:created>
  <dcterms:modified xsi:type="dcterms:W3CDTF">2025-10-22T21:35:36Z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