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9965314D-CAD4-4DDF-9580-C9360B2E285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AL.DIF 107-A" sheetId="1" r:id="rId1"/>
    <sheet name="CAL.DIF.101-A" sheetId="3" r:id="rId2"/>
    <sheet name="ALG LIN301-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9" i="1"/>
  <c r="F24" i="1"/>
  <c r="L32" i="1"/>
  <c r="L31" i="1"/>
  <c r="L29" i="1"/>
  <c r="L22" i="1"/>
  <c r="L17" i="1"/>
  <c r="L15" i="1"/>
  <c r="J55" i="3" l="1"/>
  <c r="J56" i="3"/>
  <c r="J57" i="3"/>
  <c r="J58" i="3" s="1"/>
  <c r="K55" i="3"/>
  <c r="K56" i="3"/>
  <c r="K57" i="3"/>
  <c r="I55" i="3"/>
  <c r="I56" i="3"/>
  <c r="I57" i="3"/>
  <c r="K58" i="3" l="1"/>
  <c r="J59" i="3"/>
  <c r="I58" i="3"/>
  <c r="K59" i="3"/>
  <c r="I59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P56" i="4" l="1"/>
  <c r="O56" i="4"/>
  <c r="N56" i="4"/>
  <c r="M56" i="4"/>
  <c r="L56" i="4"/>
  <c r="K56" i="4"/>
  <c r="P55" i="4"/>
  <c r="P58" i="4" s="1"/>
  <c r="O55" i="4"/>
  <c r="O58" i="4" s="1"/>
  <c r="N55" i="4"/>
  <c r="N58" i="4" s="1"/>
  <c r="M55" i="4"/>
  <c r="M58" i="4" s="1"/>
  <c r="L55" i="4"/>
  <c r="L58" i="4" s="1"/>
  <c r="K55" i="4"/>
  <c r="K58" i="4" s="1"/>
  <c r="P54" i="4"/>
  <c r="P57" i="4" s="1"/>
  <c r="O54" i="4"/>
  <c r="O57" i="4" s="1"/>
  <c r="N54" i="4"/>
  <c r="N57" i="4" s="1"/>
  <c r="M54" i="4"/>
  <c r="M57" i="4" s="1"/>
  <c r="L54" i="4"/>
  <c r="L57" i="4" s="1"/>
  <c r="K54" i="4"/>
  <c r="K57" i="4" s="1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H57" i="3"/>
  <c r="G57" i="3"/>
  <c r="F57" i="3"/>
  <c r="E57" i="3"/>
  <c r="H56" i="3"/>
  <c r="G56" i="3"/>
  <c r="F56" i="3"/>
  <c r="E56" i="3"/>
  <c r="H55" i="3"/>
  <c r="H58" i="3" s="1"/>
  <c r="G55" i="3"/>
  <c r="G58" i="3" s="1"/>
  <c r="F55" i="3"/>
  <c r="F58" i="3" s="1"/>
  <c r="E55" i="3"/>
  <c r="E58" i="3" s="1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B44" i="3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L9" i="3"/>
  <c r="H59" i="3" l="1"/>
  <c r="G59" i="3"/>
  <c r="F59" i="3"/>
  <c r="L57" i="3"/>
  <c r="E59" i="3"/>
  <c r="L55" i="3"/>
  <c r="L56" i="3"/>
  <c r="F62" i="1"/>
  <c r="G62" i="1"/>
  <c r="H62" i="1"/>
  <c r="I62" i="1"/>
  <c r="J62" i="1"/>
  <c r="K62" i="1"/>
  <c r="E62" i="1"/>
  <c r="L59" i="1"/>
  <c r="F61" i="1"/>
  <c r="G61" i="1"/>
  <c r="H61" i="1"/>
  <c r="I61" i="1"/>
  <c r="J61" i="1"/>
  <c r="K61" i="1"/>
  <c r="F60" i="1"/>
  <c r="G60" i="1"/>
  <c r="H60" i="1"/>
  <c r="I60" i="1"/>
  <c r="J60" i="1"/>
  <c r="K60" i="1"/>
  <c r="E61" i="1"/>
  <c r="E60" i="1"/>
  <c r="L58" i="3" l="1"/>
  <c r="L59" i="3"/>
  <c r="L55" i="1"/>
  <c r="L56" i="1"/>
  <c r="L57" i="1"/>
  <c r="L58" i="1"/>
  <c r="L25" i="1" l="1"/>
  <c r="L26" i="1"/>
  <c r="L27" i="1"/>
  <c r="L28" i="1"/>
  <c r="L30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1" i="1"/>
  <c r="L12" i="1"/>
  <c r="L13" i="1"/>
  <c r="L14" i="1"/>
  <c r="L16" i="1"/>
  <c r="L18" i="1"/>
  <c r="L19" i="1"/>
  <c r="L20" i="1"/>
  <c r="L21" i="1"/>
  <c r="L23" i="1"/>
  <c r="L24" i="1"/>
  <c r="L10" i="1"/>
  <c r="F64" i="1"/>
  <c r="G64" i="1"/>
  <c r="H64" i="1"/>
  <c r="I64" i="1"/>
  <c r="J64" i="1"/>
  <c r="K64" i="1"/>
  <c r="F63" i="1"/>
  <c r="G63" i="1"/>
  <c r="H63" i="1"/>
  <c r="I63" i="1"/>
  <c r="J63" i="1"/>
  <c r="K63" i="1"/>
  <c r="E64" i="1"/>
  <c r="E63" i="1"/>
  <c r="L62" i="1" l="1"/>
  <c r="L61" i="1"/>
  <c r="L60" i="1"/>
  <c r="B20" i="1"/>
  <c r="B21" i="1" s="1"/>
  <c r="B41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L64" i="1" l="1"/>
  <c r="L63" i="1"/>
  <c r="J56" i="4" l="1"/>
  <c r="Q9" i="4"/>
  <c r="Q55" i="4" s="1"/>
  <c r="J54" i="4"/>
  <c r="J57" i="4" s="1"/>
  <c r="J55" i="4"/>
  <c r="Q54" i="4" l="1"/>
  <c r="Q56" i="4"/>
  <c r="Q58" i="4" s="1"/>
  <c r="J58" i="4"/>
  <c r="Q57" i="4" l="1"/>
</calcChain>
</file>

<file path=xl/sharedStrings.xml><?xml version="1.0" encoding="utf-8"?>
<sst xmlns="http://schemas.openxmlformats.org/spreadsheetml/2006/main" count="295" uniqueCount="257">
  <si>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</si>
  <si>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</si>
  <si>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</si>
  <si>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</si>
  <si>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</si>
  <si>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</si>
  <si>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</si>
  <si>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</si>
  <si>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</si>
  <si>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</si>
  <si>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</si>
  <si>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</si>
  <si>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</si>
  <si>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</si>
  <si>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</si>
  <si>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</si>
  <si>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</si>
  <si>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</si>
  <si>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</si>
  <si>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</si>
  <si>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</si>
  <si>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</si>
  <si>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</si>
  <si>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</si>
  <si>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ALGEBRA LINEAL</t>
  </si>
  <si>
    <t>HUMBERTO VEGA MULATO</t>
  </si>
  <si>
    <t xml:space="preserve">    </t>
  </si>
  <si>
    <t>ZARCO TENORIO WILLIAMS</t>
  </si>
  <si>
    <t>AGUILAR VILLASECA ALEXANDER JESUS</t>
  </si>
  <si>
    <t>ALVAREZ CAUICH LEANDRO</t>
  </si>
  <si>
    <t>ANDRADE FONSECA GRISANG DEL ANGEL</t>
  </si>
  <si>
    <t>BAUTISTA CHONTAL EDGAR IVAN</t>
  </si>
  <si>
    <t>CAMPECHANO PEREZ URIEL</t>
  </si>
  <si>
    <t>CHAGALA ASTACIO ROSA</t>
  </si>
  <si>
    <t>COATZOZON ESPEJO ALEXANDRA</t>
  </si>
  <si>
    <t>ESCOBAR CHIPOL JOSE ALFREDO</t>
  </si>
  <si>
    <t>GERARDO CUHUASAZON YEIMI ANALI</t>
  </si>
  <si>
    <t>MIXTEGA PRIETO ABRIL</t>
  </si>
  <si>
    <t>MORALES CAMACHO YOLED</t>
  </si>
  <si>
    <t>OCELOT MACARIO ANTONIO DE JESUS</t>
  </si>
  <si>
    <t>ORTIZ ISIDORO SERGIO EDGAR</t>
  </si>
  <si>
    <t>PIO QUEVEDO ROSA GUADALUPE</t>
  </si>
  <si>
    <t>TEMICH TEMICH JULIETA</t>
  </si>
  <si>
    <t>TON ANTEMATE MARIA ANGELA</t>
  </si>
  <si>
    <t>TORRES ARTIGAS ITARI TATIANA</t>
  </si>
  <si>
    <t>TOTO CHIPOL AARON</t>
  </si>
  <si>
    <t>241U0009</t>
  </si>
  <si>
    <t>241U0330</t>
  </si>
  <si>
    <t>241U0011</t>
  </si>
  <si>
    <t>241U0013</t>
  </si>
  <si>
    <t>241U0017</t>
  </si>
  <si>
    <t>241U0020</t>
  </si>
  <si>
    <t>241U0021</t>
  </si>
  <si>
    <t>241U0024</t>
  </si>
  <si>
    <t>241U0025</t>
  </si>
  <si>
    <t>241U0248</t>
  </si>
  <si>
    <t>241U0027</t>
  </si>
  <si>
    <t>241U0029</t>
  </si>
  <si>
    <t>241U0031</t>
  </si>
  <si>
    <t>241U0033</t>
  </si>
  <si>
    <t>241U0040</t>
  </si>
  <si>
    <t>241U0041</t>
  </si>
  <si>
    <t>241U0044</t>
  </si>
  <si>
    <t>241U0045</t>
  </si>
  <si>
    <t>241U0047</t>
  </si>
  <si>
    <t>241U0048</t>
  </si>
  <si>
    <t>241U0051</t>
  </si>
  <si>
    <t>241U0052</t>
  </si>
  <si>
    <t>241U0057</t>
  </si>
  <si>
    <t>241U0060</t>
  </si>
  <si>
    <t>241U0061</t>
  </si>
  <si>
    <t>241U0062</t>
  </si>
  <si>
    <t>241U0063</t>
  </si>
  <si>
    <t>241U0065</t>
  </si>
  <si>
    <t>241U0066</t>
  </si>
  <si>
    <t>241U0068</t>
  </si>
  <si>
    <t>241U0070</t>
  </si>
  <si>
    <t>CALCULO DIFERENCIAL</t>
  </si>
  <si>
    <t>101-A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</si>
  <si>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</si>
  <si>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</si>
  <si>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</si>
  <si>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</si>
  <si>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</si>
  <si>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</si>
  <si>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</si>
  <si>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</si>
  <si>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</si>
  <si>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</si>
  <si>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</si>
  <si>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</si>
  <si>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</si>
  <si>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</si>
  <si>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</si>
  <si>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</si>
  <si>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</si>
  <si>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</si>
  <si>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</si>
  <si>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</si>
  <si>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</si>
  <si>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</si>
  <si>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</si>
  <si>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</si>
  <si>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</si>
  <si>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</si>
  <si>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</si>
  <si>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</si>
  <si>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</si>
  <si>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</si>
  <si>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</si>
  <si>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</si>
  <si>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</si>
  <si>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</si>
  <si>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</si>
  <si>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</si>
  <si>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</si>
  <si>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231U0666</t>
  </si>
  <si>
    <t>AGUIRRE PELAYO ENRIQUE</t>
  </si>
  <si>
    <t>AGUIRRE VICENTE MAYTE YAZITH</t>
  </si>
  <si>
    <t>ALVARADO ALFARO TAIS SOFIA</t>
  </si>
  <si>
    <t>ANOTA MIROS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</si>
  <si>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</si>
  <si>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</si>
  <si>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</si>
  <si>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</si>
  <si>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</si>
  <si>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</si>
  <si>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</si>
  <si>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</si>
  <si>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</si>
  <si>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</si>
  <si>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DOMÍNGUEZ LÓPEZ SOLE GUADALUPE</t>
  </si>
  <si>
    <t>ESCRIBANO TOTO NANCY YAMILETH</t>
  </si>
  <si>
    <t>FERMAN XALA AMÉRICA MARÍA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</si>
  <si>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</si>
  <si>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</si>
  <si>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</si>
  <si>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</si>
  <si>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</si>
  <si>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</si>
  <si>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</si>
  <si>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</si>
  <si>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</si>
  <si>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MARTINEZ PACHECO SERGIO GABRIEL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</si>
  <si>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</si>
  <si>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</si>
  <si>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</si>
  <si>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</si>
  <si>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</si>
  <si>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</si>
  <si>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RODRÍGUEZ CORTES KAREN YULIANA</t>
  </si>
  <si>
    <t>SANTIAGO VALENTIN FABRICIO GAMALIEL</t>
  </si>
  <si>
    <t>TEJEDOR ANOTTA AZUL ELENA</t>
  </si>
  <si>
    <t>XOLO TOTO ESMERALDA</t>
  </si>
  <si>
    <t>251U0005</t>
  </si>
  <si>
    <t>251U0006</t>
  </si>
  <si>
    <t>251U0009</t>
  </si>
  <si>
    <t>251U0011</t>
  </si>
  <si>
    <t>251U0015</t>
  </si>
  <si>
    <t>251U0016</t>
  </si>
  <si>
    <t>251U0020</t>
  </si>
  <si>
    <t>251U0022</t>
  </si>
  <si>
    <t>251U0023</t>
  </si>
  <si>
    <t>251U0025</t>
  </si>
  <si>
    <t>251U0026</t>
  </si>
  <si>
    <t>251U0027</t>
  </si>
  <si>
    <t>251U0028</t>
  </si>
  <si>
    <t>251U0035</t>
  </si>
  <si>
    <t>251U0047</t>
  </si>
  <si>
    <t>251U0048</t>
  </si>
  <si>
    <t>251U0051</t>
  </si>
  <si>
    <t>251U0054</t>
  </si>
  <si>
    <t>251U0056</t>
  </si>
  <si>
    <t>251U0057</t>
  </si>
  <si>
    <t>251U0058</t>
  </si>
  <si>
    <t>251U0060</t>
  </si>
  <si>
    <t>251U0061</t>
  </si>
  <si>
    <t>251U0572</t>
  </si>
  <si>
    <t>251U0065</t>
  </si>
  <si>
    <t>251U0066</t>
  </si>
  <si>
    <t>251U0067</t>
  </si>
  <si>
    <t>251U0068</t>
  </si>
  <si>
    <t>251U0069</t>
  </si>
  <si>
    <t>251U0070</t>
  </si>
  <si>
    <t>251U0074</t>
  </si>
  <si>
    <t>251U0075</t>
  </si>
  <si>
    <t>251U0079</t>
  </si>
  <si>
    <t>251U0080</t>
  </si>
  <si>
    <t>251U0082</t>
  </si>
  <si>
    <t>251U0084</t>
  </si>
  <si>
    <t>ABRAJAN CANELA DIEGO DE JESUS</t>
  </si>
  <si>
    <t>AGUIRRE PELAYO DIEGO</t>
  </si>
  <si>
    <t>AMBROS MALAGA GIOVANNY</t>
  </si>
  <si>
    <t>ARRES MENDOZA OSIRIS</t>
  </si>
  <si>
    <t>BRAVO COBAXIN ALEXANDER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</si>
  <si>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</si>
  <si>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</si>
  <si>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</si>
  <si>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</si>
  <si>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</si>
  <si>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ISAÍAS</t>
  </si>
  <si>
    <t>DOMINGUEZ SANTOS JOSÉ ABDIEL</t>
  </si>
  <si>
    <t>DOMÍNGUEZ LÓPEZ LESLY GUADALUPE</t>
  </si>
  <si>
    <t>GUILLÉN VILLEGAS GALO MAXIMILIANO</t>
  </si>
  <si>
    <t>MARTÍNEZ GARCÍA DIEGO DE JESÚS</t>
  </si>
  <si>
    <t>MATEOS PAXTIAN ANTONIO DE JESUS</t>
  </si>
  <si>
    <t>MONTAN MOTO MOISÉS NAHUM</t>
  </si>
  <si>
    <t>PALACIOS RODRIGUEZ JOSE ALEJANDRO</t>
  </si>
  <si>
    <t>PALMA PIO EDWIN ALEXIS</t>
  </si>
  <si>
    <t>PAXTIAN SANTOS JESSICA</t>
  </si>
  <si>
    <t>PELAYO LINARES MARELY</t>
  </si>
  <si>
    <t>PINEDA CHONTAL INGRID COLETTE</t>
  </si>
  <si>
    <t>POLITO ANTELE RICARD0</t>
  </si>
  <si>
    <t>POLITO CARVAJAL ANGEL GABRIEL</t>
  </si>
  <si>
    <t>QUINO PRADO JUAN CARLOS</t>
  </si>
  <si>
    <t>RAMIREZ AMBROS CARLOS DANIEL</t>
  </si>
  <si>
    <t>RAMIREZ HERRERA XIMENA</t>
  </si>
  <si>
    <t>RAMOS VELAZQUEZ ARELY JOSELYN</t>
  </si>
  <si>
    <t>RAMÓN POXTAN KEREN ESTEFANIA</t>
  </si>
  <si>
    <t>RUEDA RODRÍGUEZ JOHAN URIEL</t>
  </si>
  <si>
    <t>TENORIO SANTIZ ARIADNA LIZETH</t>
  </si>
  <si>
    <t>TOGA CHAPOL ÁNGEL DE JESÚS</t>
  </si>
  <si>
    <t>VALLADARES MONTERO CARLOS FERNANDO</t>
  </si>
  <si>
    <t>VEGA REYES LIZ</t>
  </si>
  <si>
    <t>XOLO PALAYOT DANIEL</t>
  </si>
  <si>
    <t>XOLOT MACHUCHO CARLOS ANTONIO</t>
  </si>
  <si>
    <t>CACULO DIFERENCIAL</t>
  </si>
  <si>
    <t>AGOSTO-DICIEMBREDEL2025</t>
  </si>
  <si>
    <t>107-A</t>
  </si>
  <si>
    <t>23 DE SEPTIEMBRE DEL 2025</t>
  </si>
  <si>
    <t>AGOSTO DICIEMBRE 2025</t>
  </si>
  <si>
    <t>AGOSTO-DICIEMBRE 2025</t>
  </si>
  <si>
    <t>231U0028</t>
  </si>
  <si>
    <t>231U0038</t>
  </si>
  <si>
    <t>231U0049</t>
  </si>
  <si>
    <t>231U0074</t>
  </si>
  <si>
    <t>241U0239</t>
  </si>
  <si>
    <t>COUBERT JARAMILLO EMELY AYLIN</t>
  </si>
  <si>
    <t>ELVIRA DOMINGUEZ MONICA</t>
  </si>
  <si>
    <t>GARCIA FERNANDEZ ANTONIO</t>
  </si>
  <si>
    <t>GUZMAN ISIDORO ALEJANDRA</t>
  </si>
  <si>
    <t>HERNANDEZ TEPOX MARIA DE JESUS</t>
  </si>
  <si>
    <t>IXBA LAZCANO FELIPE</t>
  </si>
  <si>
    <t>JIMENEZ REYEZ AXEL YAZID</t>
  </si>
  <si>
    <t>MEZO XOLO JESUS ALBERTO</t>
  </si>
  <si>
    <t>ORGANISTA MEDEL ADRIANA  DEL ROSARIO</t>
  </si>
  <si>
    <t>ORTEGA PIÑON DIVANNY SINA</t>
  </si>
  <si>
    <t>SALAZAR RAMIREZ JAIRO KALED</t>
  </si>
  <si>
    <t>SANCHEZ SINTA FLORISSA</t>
  </si>
  <si>
    <t>TELONA  ZETINA JOSE ENRIQUE</t>
  </si>
  <si>
    <t>TAGAN XALANDA ROBERTO EMMANUEL</t>
  </si>
  <si>
    <t>TENORIO  POLITO  MARGARITA ISABEL</t>
  </si>
  <si>
    <t>VALENTIN CHAIRES DERVIN JESTREL</t>
  </si>
  <si>
    <t>XALATE MENDOZA GAEL ENRIQUE</t>
  </si>
  <si>
    <t>PITALUA RAMIREZ JULIETE</t>
  </si>
  <si>
    <t>301-A</t>
  </si>
  <si>
    <t>MARTINEZ GOMEZ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</si>
</sst>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4" fillId="0" borderId="1" xfId="0" applyFont="1" applyBorder="1"/>
    <xf numFmtId="0" fontId="7" fillId="0" borderId="4" xfId="2" applyBorder="1"/>
    <xf numFmtId="0" fontId="7" fillId="0" borderId="2" xfId="2" applyBorder="1"/>
    <xf numFmtId="0" fontId="4" fillId="0" borderId="2" xfId="0" applyFont="1" applyBorder="1" applyAlignment="1">
      <alignment horizontal="left"/>
    </xf>
    <xf numFmtId="0" fontId="6" fillId="0" borderId="1" xfId="0" applyFont="1" applyBorder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3">
    <cellStyle name="Normal" xfId="0" builtinId="0"/>
    <cellStyle name="Normal 2" xfId="2" xr:uid="{05A4B93E-7A4F-4B13-B658-EEFEF53887E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8"/>
  <sheetViews>
    <sheetView topLeftCell="A27" zoomScale="84" zoomScaleNormal="84" workbookViewId="0">
      <selection activeCell="N29" sqref="N29:R49"/>
    </sheetView>
  </sheetViews>
  <sheetFormatPr baseColWidth="10" defaultRowHeight="15" x14ac:dyDescent="0.25"/>
  <cols>
    <col min="1" max="1" width="1.28515625" customWidth="1"/>
    <col min="2" max="2" width="5" customWidth="1"/>
    <col min="3" max="3" width="11.28515625" customWidth="1"/>
    <col min="4" max="4" width="42.140625" customWidth="1"/>
    <col min="5" max="5" width="4.85546875" customWidth="1"/>
    <col min="6" max="7" width="5.7109375" customWidth="1"/>
    <col min="8" max="8" width="6.42578125" customWidth="1"/>
    <col min="9" max="11" width="5.7109375" customWidth="1"/>
    <col min="12" max="12" width="8.7109375" customWidth="1"/>
    <col min="13" max="14" width="5.7109375" customWidth="1"/>
  </cols>
  <sheetData>
    <row r="2" spans="2:16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"/>
      <c r="M2" s="2"/>
    </row>
    <row r="3" spans="2:16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1"/>
      <c r="M3" s="1"/>
    </row>
    <row r="4" spans="2:16" x14ac:dyDescent="0.25">
      <c r="C4" t="s">
        <v>0</v>
      </c>
      <c r="D4" s="22" t="s">
        <v>226</v>
      </c>
      <c r="E4" s="26" t="s">
        <v>228</v>
      </c>
      <c r="F4" s="26"/>
      <c r="H4" t="s">
        <v>2</v>
      </c>
      <c r="I4" s="27" t="s">
        <v>229</v>
      </c>
      <c r="J4" s="27"/>
    </row>
    <row r="5" spans="2:16" ht="6.75" customHeight="1" x14ac:dyDescent="0.25">
      <c r="D5" s="5"/>
    </row>
    <row r="6" spans="2:16" x14ac:dyDescent="0.25">
      <c r="C6" t="s">
        <v>3</v>
      </c>
      <c r="D6" s="16" t="s">
        <v>227</v>
      </c>
      <c r="E6" s="1"/>
      <c r="F6" s="29" t="s">
        <v>25</v>
      </c>
      <c r="G6" s="29"/>
      <c r="H6" s="29"/>
      <c r="I6" s="29"/>
      <c r="J6" s="29"/>
      <c r="K6" s="29"/>
    </row>
    <row r="7" spans="2:16" ht="11.25" customHeight="1" x14ac:dyDescent="0.25"/>
    <row r="8" spans="2:16" x14ac:dyDescent="0.25">
      <c r="B8" s="3" t="s">
        <v>4</v>
      </c>
      <c r="C8" s="3" t="s">
        <v>6</v>
      </c>
      <c r="D8" s="4" t="s">
        <v>5</v>
      </c>
      <c r="E8" s="4" t="s">
        <v>7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9" t="s">
        <v>23</v>
      </c>
    </row>
    <row r="9" spans="2:16" ht="15.75" x14ac:dyDescent="0.25">
      <c r="B9" s="3">
        <v>1</v>
      </c>
      <c r="C9" s="20" t="s">
        <v>79</v>
      </c>
      <c r="D9" s="3" t="s">
        <v>117</v>
      </c>
      <c r="E9" s="4">
        <v>90</v>
      </c>
      <c r="F9" s="4">
        <v>80</v>
      </c>
      <c r="G9" s="4">
        <v>80</v>
      </c>
      <c r="H9" s="4"/>
      <c r="I9" s="4"/>
      <c r="J9" s="4"/>
      <c r="K9" s="4"/>
      <c r="L9" s="9"/>
    </row>
    <row r="10" spans="2:16" ht="15.75" x14ac:dyDescent="0.25">
      <c r="B10" s="6">
        <v>2</v>
      </c>
      <c r="C10" s="20" t="s">
        <v>80</v>
      </c>
      <c r="D10" s="3" t="s">
        <v>118</v>
      </c>
      <c r="E10" s="4">
        <v>90</v>
      </c>
      <c r="F10" s="4">
        <v>80</v>
      </c>
      <c r="G10" s="4">
        <v>90</v>
      </c>
      <c r="H10" s="4"/>
      <c r="I10" s="4"/>
      <c r="J10" s="4"/>
      <c r="K10" s="4"/>
      <c r="L10" s="10">
        <f>SUM(E10:K10)/7</f>
        <v>37.142857142857146</v>
      </c>
    </row>
    <row r="11" spans="2:16" ht="15.75" customHeight="1" x14ac:dyDescent="0.25">
      <c r="B11" s="6">
        <v>3</v>
      </c>
      <c r="C11" s="20" t="s">
        <v>81</v>
      </c>
      <c r="D11" s="3" t="s">
        <v>119</v>
      </c>
      <c r="E11" s="4">
        <v>100</v>
      </c>
      <c r="F11" s="4">
        <v>90</v>
      </c>
      <c r="G11" s="4">
        <v>90</v>
      </c>
      <c r="H11" s="4"/>
      <c r="I11" s="4"/>
      <c r="J11" s="4"/>
      <c r="K11" s="4"/>
      <c r="L11" s="10">
        <f t="shared" ref="L11:L54" si="0">SUM(E11:K11)/7</f>
        <v>40</v>
      </c>
    </row>
    <row r="12" spans="2:16" ht="15.75" x14ac:dyDescent="0.25">
      <c r="B12" s="6">
        <v>4</v>
      </c>
      <c r="C12" s="20" t="s">
        <v>82</v>
      </c>
      <c r="D12" s="3" t="s">
        <v>120</v>
      </c>
      <c r="E12" s="4">
        <v>90</v>
      </c>
      <c r="F12" s="4">
        <v>90</v>
      </c>
      <c r="G12" s="4">
        <v>90</v>
      </c>
      <c r="H12" s="4"/>
      <c r="I12" s="4"/>
      <c r="J12" s="4"/>
      <c r="K12" s="4"/>
      <c r="L12" s="10">
        <f t="shared" si="0"/>
        <v>38.571428571428569</v>
      </c>
      <c r="N12">
        <v>350</v>
      </c>
    </row>
    <row r="13" spans="2:16" ht="15.75" x14ac:dyDescent="0.25">
      <c r="B13" s="6">
        <v>5</v>
      </c>
      <c r="C13" s="20" t="s">
        <v>83</v>
      </c>
      <c r="D13" s="3" t="s">
        <v>121</v>
      </c>
      <c r="E13" s="4">
        <v>90</v>
      </c>
      <c r="F13" s="4">
        <v>90</v>
      </c>
      <c r="G13" s="4">
        <v>100</v>
      </c>
      <c r="H13" s="4"/>
      <c r="I13" s="4"/>
      <c r="J13" s="4"/>
      <c r="K13" s="4"/>
      <c r="L13" s="10">
        <f t="shared" si="0"/>
        <v>40</v>
      </c>
    </row>
    <row r="14" spans="2:16" ht="15.75" x14ac:dyDescent="0.25">
      <c r="B14" s="6">
        <v>6</v>
      </c>
      <c r="C14" s="20" t="s">
        <v>84</v>
      </c>
      <c r="D14" s="3" t="s">
        <v>122</v>
      </c>
      <c r="E14" s="4">
        <v>100</v>
      </c>
      <c r="F14" s="4">
        <v>90</v>
      </c>
      <c r="G14" s="4">
        <v>100</v>
      </c>
      <c r="H14" s="4"/>
      <c r="I14" s="4"/>
      <c r="J14" s="4"/>
      <c r="K14" s="4"/>
      <c r="L14" s="10">
        <f t="shared" si="0"/>
        <v>41.428571428571431</v>
      </c>
    </row>
    <row r="15" spans="2:16" ht="15.75" x14ac:dyDescent="0.25">
      <c r="B15" s="6">
        <v>7</v>
      </c>
      <c r="C15" s="20" t="s">
        <v>85</v>
      </c>
      <c r="D15" s="3" t="s">
        <v>123</v>
      </c>
      <c r="E15" s="4">
        <v>90</v>
      </c>
      <c r="F15" s="4">
        <v>70</v>
      </c>
      <c r="G15" s="4">
        <v>80</v>
      </c>
      <c r="H15" s="4"/>
      <c r="I15" s="4"/>
      <c r="J15" s="4"/>
      <c r="K15" s="4"/>
      <c r="L15" s="10">
        <f t="shared" si="0"/>
        <v>34.285714285714285</v>
      </c>
      <c r="P15" t="s">
        <v>26</v>
      </c>
    </row>
    <row r="16" spans="2:16" ht="15.75" x14ac:dyDescent="0.25">
      <c r="B16" s="6">
        <v>8</v>
      </c>
      <c r="C16" s="20" t="s">
        <v>86</v>
      </c>
      <c r="D16" s="3" t="s">
        <v>124</v>
      </c>
      <c r="E16" s="4">
        <v>90</v>
      </c>
      <c r="F16" s="4">
        <v>100</v>
      </c>
      <c r="G16" s="4">
        <v>100</v>
      </c>
      <c r="H16" s="4"/>
      <c r="I16" s="4"/>
      <c r="J16" s="4"/>
      <c r="K16" s="4"/>
      <c r="L16" s="10">
        <f t="shared" si="0"/>
        <v>41.428571428571431</v>
      </c>
    </row>
    <row r="17" spans="2:14" ht="15.75" x14ac:dyDescent="0.25">
      <c r="B17" s="6">
        <v>9</v>
      </c>
      <c r="C17" s="20" t="s">
        <v>87</v>
      </c>
      <c r="D17" s="3" t="s">
        <v>125</v>
      </c>
      <c r="E17" s="4">
        <v>100</v>
      </c>
      <c r="F17" s="4">
        <f>F9</f>
        <v>80</v>
      </c>
      <c r="G17" s="4">
        <v>90</v>
      </c>
      <c r="H17" s="4"/>
      <c r="I17" s="4"/>
      <c r="J17" s="4"/>
      <c r="K17" s="4"/>
      <c r="L17" s="10">
        <f t="shared" si="0"/>
        <v>38.571428571428569</v>
      </c>
      <c r="N17">
        <v>470</v>
      </c>
    </row>
    <row r="18" spans="2:14" ht="15.75" x14ac:dyDescent="0.25">
      <c r="B18" s="6">
        <v>10</v>
      </c>
      <c r="C18" s="20" t="s">
        <v>88</v>
      </c>
      <c r="D18" s="3" t="s">
        <v>126</v>
      </c>
      <c r="E18" s="4">
        <v>90</v>
      </c>
      <c r="F18" s="4">
        <v>90</v>
      </c>
      <c r="G18" s="4">
        <v>100</v>
      </c>
      <c r="H18" s="4"/>
      <c r="I18" s="4"/>
      <c r="J18" s="4"/>
      <c r="K18" s="4"/>
      <c r="L18" s="10">
        <f t="shared" si="0"/>
        <v>40</v>
      </c>
    </row>
    <row r="19" spans="2:14" ht="15.75" x14ac:dyDescent="0.25">
      <c r="B19" s="6">
        <v>11</v>
      </c>
      <c r="C19" s="20" t="s">
        <v>89</v>
      </c>
      <c r="D19" s="3" t="s">
        <v>127</v>
      </c>
      <c r="E19" s="4">
        <v>90</v>
      </c>
      <c r="F19" s="4">
        <f>F11</f>
        <v>90</v>
      </c>
      <c r="G19" s="4">
        <v>100</v>
      </c>
      <c r="H19" s="4"/>
      <c r="I19" s="4"/>
      <c r="J19" s="4"/>
      <c r="K19" s="4"/>
      <c r="L19" s="10">
        <f t="shared" si="0"/>
        <v>40</v>
      </c>
    </row>
    <row r="20" spans="2:14" ht="15.75" x14ac:dyDescent="0.25">
      <c r="B20" s="6">
        <f t="shared" ref="B20:B59" si="1">B19+1</f>
        <v>12</v>
      </c>
      <c r="C20" s="20" t="s">
        <v>90</v>
      </c>
      <c r="D20" s="3" t="s">
        <v>128</v>
      </c>
      <c r="E20" s="4">
        <v>90</v>
      </c>
      <c r="F20" s="4">
        <v>80</v>
      </c>
      <c r="G20" s="4">
        <v>90</v>
      </c>
      <c r="H20" s="4"/>
      <c r="I20" s="4"/>
      <c r="J20" s="4"/>
      <c r="K20" s="4"/>
      <c r="L20" s="10">
        <f t="shared" si="0"/>
        <v>37.142857142857146</v>
      </c>
    </row>
    <row r="21" spans="2:14" ht="15.75" x14ac:dyDescent="0.25">
      <c r="B21" s="6">
        <f t="shared" si="1"/>
        <v>13</v>
      </c>
      <c r="C21" s="20" t="s">
        <v>91</v>
      </c>
      <c r="D21" s="3" t="s">
        <v>129</v>
      </c>
      <c r="E21" s="4">
        <v>90</v>
      </c>
      <c r="F21" s="4">
        <v>100</v>
      </c>
      <c r="G21" s="4">
        <v>100</v>
      </c>
      <c r="H21" s="4"/>
      <c r="I21" s="4"/>
      <c r="J21" s="4"/>
      <c r="K21" s="4"/>
      <c r="L21" s="10">
        <f t="shared" si="0"/>
        <v>41.428571428571431</v>
      </c>
    </row>
    <row r="22" spans="2:14" ht="15.75" x14ac:dyDescent="0.25">
      <c r="B22" s="6">
        <v>14</v>
      </c>
      <c r="C22" s="20" t="s">
        <v>92</v>
      </c>
      <c r="D22" s="3" t="s">
        <v>130</v>
      </c>
      <c r="E22" s="4">
        <v>90</v>
      </c>
      <c r="F22" s="4">
        <v>100</v>
      </c>
      <c r="G22" s="4">
        <v>100</v>
      </c>
      <c r="H22" s="4"/>
      <c r="I22" s="4"/>
      <c r="J22" s="4"/>
      <c r="K22" s="4"/>
      <c r="L22" s="10">
        <f t="shared" si="0"/>
        <v>41.428571428571431</v>
      </c>
    </row>
    <row r="23" spans="2:14" ht="15.75" x14ac:dyDescent="0.25">
      <c r="B23" s="6">
        <v>15</v>
      </c>
      <c r="C23" s="20" t="s">
        <v>93</v>
      </c>
      <c r="D23" s="3" t="s">
        <v>131</v>
      </c>
      <c r="E23" s="4">
        <v>100</v>
      </c>
      <c r="F23" s="4">
        <v>100</v>
      </c>
      <c r="G23" s="4">
        <v>100</v>
      </c>
      <c r="H23" s="4"/>
      <c r="I23" s="4"/>
      <c r="J23" s="4"/>
      <c r="K23" s="4"/>
      <c r="L23" s="10">
        <f t="shared" si="0"/>
        <v>42.857142857142854</v>
      </c>
    </row>
    <row r="24" spans="2:14" ht="15.75" x14ac:dyDescent="0.25">
      <c r="B24" s="6">
        <v>16</v>
      </c>
      <c r="C24" s="20" t="s">
        <v>94</v>
      </c>
      <c r="D24" s="3" t="s">
        <v>132</v>
      </c>
      <c r="E24" s="4">
        <v>90</v>
      </c>
      <c r="F24" s="4">
        <f>F16</f>
        <v>100</v>
      </c>
      <c r="G24" s="4">
        <v>100</v>
      </c>
      <c r="H24" s="4"/>
      <c r="I24" s="4"/>
      <c r="J24" s="4"/>
      <c r="K24" s="4"/>
      <c r="L24" s="10">
        <f t="shared" si="0"/>
        <v>41.428571428571431</v>
      </c>
      <c r="N24">
        <v>690</v>
      </c>
    </row>
    <row r="25" spans="2:14" ht="15.75" x14ac:dyDescent="0.25">
      <c r="B25" s="6">
        <v>17</v>
      </c>
      <c r="C25" s="20" t="s">
        <v>95</v>
      </c>
      <c r="D25" s="3" t="s">
        <v>133</v>
      </c>
      <c r="E25" s="4">
        <v>90</v>
      </c>
      <c r="F25" s="4">
        <v>100</v>
      </c>
      <c r="G25" s="4">
        <v>90</v>
      </c>
      <c r="H25" s="4"/>
      <c r="I25" s="4"/>
      <c r="J25" s="4"/>
      <c r="K25" s="4"/>
      <c r="L25" s="10">
        <f t="shared" si="0"/>
        <v>40</v>
      </c>
    </row>
    <row r="26" spans="2:14" ht="15.75" x14ac:dyDescent="0.25">
      <c r="B26" s="6">
        <v>18</v>
      </c>
      <c r="C26" s="20" t="s">
        <v>96</v>
      </c>
      <c r="D26" s="3" t="s">
        <v>134</v>
      </c>
      <c r="E26" s="4">
        <v>90</v>
      </c>
      <c r="F26" s="4">
        <v>80</v>
      </c>
      <c r="G26" s="4">
        <v>90</v>
      </c>
      <c r="H26" s="4"/>
      <c r="I26" s="4"/>
      <c r="J26" s="4"/>
      <c r="K26" s="4"/>
      <c r="L26" s="10">
        <f t="shared" si="0"/>
        <v>37.142857142857146</v>
      </c>
    </row>
    <row r="27" spans="2:14" ht="15.75" x14ac:dyDescent="0.25">
      <c r="B27" s="6">
        <v>19</v>
      </c>
      <c r="C27" s="20" t="s">
        <v>97</v>
      </c>
      <c r="D27" s="3" t="s">
        <v>135</v>
      </c>
      <c r="E27" s="4">
        <v>90</v>
      </c>
      <c r="F27" s="4">
        <v>90</v>
      </c>
      <c r="G27" s="4">
        <v>90</v>
      </c>
      <c r="H27" s="4"/>
      <c r="I27" s="4"/>
      <c r="J27" s="4"/>
      <c r="K27" s="4"/>
      <c r="L27" s="10">
        <f t="shared" si="0"/>
        <v>38.571428571428569</v>
      </c>
    </row>
    <row r="28" spans="2:14" ht="15.75" x14ac:dyDescent="0.25">
      <c r="B28" s="6">
        <v>20</v>
      </c>
      <c r="C28" s="20" t="s">
        <v>98</v>
      </c>
      <c r="D28" s="3" t="s">
        <v>136</v>
      </c>
      <c r="E28" s="4">
        <v>90</v>
      </c>
      <c r="F28" s="4">
        <v>90</v>
      </c>
      <c r="G28" s="4">
        <v>90</v>
      </c>
      <c r="H28" s="4"/>
      <c r="I28" s="4"/>
      <c r="J28" s="4"/>
      <c r="K28" s="4"/>
      <c r="L28" s="10">
        <f t="shared" si="0"/>
        <v>38.571428571428569</v>
      </c>
    </row>
    <row r="29" spans="2:14" ht="15.75" x14ac:dyDescent="0.25">
      <c r="B29" s="6">
        <v>21</v>
      </c>
      <c r="C29" s="20" t="s">
        <v>99</v>
      </c>
      <c r="D29" s="3" t="s">
        <v>137</v>
      </c>
      <c r="E29" s="4">
        <v>100</v>
      </c>
      <c r="F29" s="4">
        <v>100</v>
      </c>
      <c r="G29" s="4">
        <v>100</v>
      </c>
      <c r="H29" s="4"/>
      <c r="I29" s="4"/>
      <c r="J29" s="4"/>
      <c r="K29" s="4"/>
      <c r="L29" s="10">
        <f t="shared" si="0"/>
        <v>42.857142857142854</v>
      </c>
    </row>
    <row r="30" spans="2:14" ht="15.75" x14ac:dyDescent="0.25">
      <c r="B30" s="6">
        <v>22</v>
      </c>
      <c r="C30" s="20" t="s">
        <v>100</v>
      </c>
      <c r="D30" s="3" t="s">
        <v>138</v>
      </c>
      <c r="E30" s="4">
        <v>90</v>
      </c>
      <c r="F30" s="4">
        <v>90</v>
      </c>
      <c r="G30" s="4">
        <v>100</v>
      </c>
      <c r="H30" s="4"/>
      <c r="I30" s="4"/>
      <c r="J30" s="4"/>
      <c r="K30" s="4"/>
      <c r="L30" s="10">
        <f t="shared" si="0"/>
        <v>40</v>
      </c>
    </row>
    <row r="31" spans="2:14" ht="15.75" x14ac:dyDescent="0.25">
      <c r="B31" s="6">
        <v>23</v>
      </c>
      <c r="C31" s="20" t="s">
        <v>101</v>
      </c>
      <c r="D31" s="3" t="s">
        <v>139</v>
      </c>
      <c r="E31" s="4">
        <v>90</v>
      </c>
      <c r="F31" s="4">
        <v>100</v>
      </c>
      <c r="G31" s="4">
        <v>100</v>
      </c>
      <c r="H31" s="4"/>
      <c r="I31" s="4"/>
      <c r="J31" s="4"/>
      <c r="K31" s="4"/>
      <c r="L31" s="10">
        <f t="shared" si="0"/>
        <v>41.428571428571431</v>
      </c>
    </row>
    <row r="32" spans="2:14" ht="15.75" x14ac:dyDescent="0.25">
      <c r="B32" s="6">
        <v>24</v>
      </c>
      <c r="C32" s="20" t="s">
        <v>102</v>
      </c>
      <c r="D32" s="3" t="s">
        <v>140</v>
      </c>
      <c r="E32" s="4">
        <v>90</v>
      </c>
      <c r="F32" s="4">
        <v>90</v>
      </c>
      <c r="G32" s="4">
        <v>90</v>
      </c>
      <c r="H32" s="4"/>
      <c r="I32" s="4"/>
      <c r="J32" s="4"/>
      <c r="K32" s="4"/>
      <c r="L32" s="10">
        <f t="shared" si="0"/>
        <v>38.571428571428569</v>
      </c>
    </row>
    <row r="33" spans="2:12" ht="15.75" x14ac:dyDescent="0.25">
      <c r="B33" s="6">
        <v>25</v>
      </c>
      <c r="C33" s="20" t="s">
        <v>103</v>
      </c>
      <c r="D33" s="3" t="s">
        <v>141</v>
      </c>
      <c r="E33" s="4">
        <v>100</v>
      </c>
      <c r="F33" s="4">
        <v>100</v>
      </c>
      <c r="G33" s="4">
        <v>100</v>
      </c>
      <c r="H33" s="4"/>
      <c r="I33" s="4"/>
      <c r="J33" s="4"/>
      <c r="K33" s="4"/>
      <c r="L33" s="10">
        <f t="shared" si="0"/>
        <v>42.857142857142854</v>
      </c>
    </row>
    <row r="34" spans="2:12" ht="15.75" x14ac:dyDescent="0.25">
      <c r="B34" s="6">
        <v>26</v>
      </c>
      <c r="C34" s="20" t="s">
        <v>104</v>
      </c>
      <c r="D34" s="3" t="s">
        <v>142</v>
      </c>
      <c r="E34" s="4">
        <v>90</v>
      </c>
      <c r="F34" s="4">
        <v>100</v>
      </c>
      <c r="G34" s="4">
        <v>100</v>
      </c>
      <c r="H34" s="4"/>
      <c r="I34" s="4"/>
      <c r="J34" s="4"/>
      <c r="K34" s="4"/>
      <c r="L34" s="10">
        <f t="shared" si="0"/>
        <v>41.428571428571431</v>
      </c>
    </row>
    <row r="35" spans="2:12" ht="15.75" x14ac:dyDescent="0.25">
      <c r="B35" s="6">
        <v>27</v>
      </c>
      <c r="C35" s="20" t="s">
        <v>105</v>
      </c>
      <c r="D35" s="3" t="s">
        <v>143</v>
      </c>
      <c r="E35" s="4">
        <v>90</v>
      </c>
      <c r="F35" s="4">
        <v>90</v>
      </c>
      <c r="G35" s="4">
        <v>80</v>
      </c>
      <c r="H35" s="4"/>
      <c r="I35" s="4"/>
      <c r="J35" s="4"/>
      <c r="K35" s="4"/>
      <c r="L35" s="10">
        <f t="shared" si="0"/>
        <v>37.142857142857146</v>
      </c>
    </row>
    <row r="36" spans="2:12" ht="15.75" x14ac:dyDescent="0.25">
      <c r="B36" s="6">
        <v>28</v>
      </c>
      <c r="C36" s="20" t="s">
        <v>106</v>
      </c>
      <c r="D36" s="3" t="s">
        <v>144</v>
      </c>
      <c r="E36" s="4">
        <v>90</v>
      </c>
      <c r="F36" s="4">
        <v>90</v>
      </c>
      <c r="G36" s="4">
        <v>100</v>
      </c>
      <c r="H36" s="4"/>
      <c r="I36" s="4"/>
      <c r="J36" s="4"/>
      <c r="K36" s="4"/>
      <c r="L36" s="10">
        <f t="shared" si="0"/>
        <v>40</v>
      </c>
    </row>
    <row r="37" spans="2:12" ht="15.75" x14ac:dyDescent="0.25">
      <c r="B37" s="6">
        <v>29</v>
      </c>
      <c r="C37" s="20" t="s">
        <v>107</v>
      </c>
      <c r="D37" s="3" t="s">
        <v>145</v>
      </c>
      <c r="E37" s="4">
        <v>90</v>
      </c>
      <c r="F37" s="4">
        <v>90</v>
      </c>
      <c r="G37" s="4">
        <v>100</v>
      </c>
      <c r="H37" s="4"/>
      <c r="I37" s="4"/>
      <c r="J37" s="4"/>
      <c r="K37" s="4"/>
      <c r="L37" s="10">
        <f t="shared" si="0"/>
        <v>40</v>
      </c>
    </row>
    <row r="38" spans="2:12" ht="15.75" x14ac:dyDescent="0.25">
      <c r="B38" s="6">
        <v>30</v>
      </c>
      <c r="C38" s="20" t="s">
        <v>108</v>
      </c>
      <c r="D38" s="3" t="s">
        <v>146</v>
      </c>
      <c r="E38" s="4">
        <v>90</v>
      </c>
      <c r="F38" s="4">
        <v>70</v>
      </c>
      <c r="G38" s="4">
        <v>80</v>
      </c>
      <c r="H38" s="4"/>
      <c r="I38" s="4"/>
      <c r="J38" s="4"/>
      <c r="K38" s="4"/>
      <c r="L38" s="10">
        <f t="shared" si="0"/>
        <v>34.285714285714285</v>
      </c>
    </row>
    <row r="39" spans="2:12" ht="15.75" x14ac:dyDescent="0.25">
      <c r="B39" s="6">
        <v>31</v>
      </c>
      <c r="C39" s="20" t="s">
        <v>109</v>
      </c>
      <c r="D39" s="3" t="s">
        <v>147</v>
      </c>
      <c r="E39" s="4">
        <v>90</v>
      </c>
      <c r="F39" s="4">
        <v>100</v>
      </c>
      <c r="G39" s="4">
        <v>100</v>
      </c>
      <c r="H39" s="4"/>
      <c r="I39" s="4"/>
      <c r="J39" s="4"/>
      <c r="K39" s="4"/>
      <c r="L39" s="10">
        <f t="shared" si="0"/>
        <v>41.428571428571431</v>
      </c>
    </row>
    <row r="40" spans="2:12" ht="15.75" x14ac:dyDescent="0.25">
      <c r="B40" s="6">
        <v>32</v>
      </c>
      <c r="C40" s="20" t="s">
        <v>110</v>
      </c>
      <c r="D40" s="3" t="s">
        <v>148</v>
      </c>
      <c r="E40" s="4">
        <v>90</v>
      </c>
      <c r="F40" s="4">
        <v>90</v>
      </c>
      <c r="G40" s="4">
        <v>80</v>
      </c>
      <c r="H40" s="4"/>
      <c r="I40" s="4"/>
      <c r="J40" s="4"/>
      <c r="K40" s="4"/>
      <c r="L40" s="10">
        <f t="shared" si="0"/>
        <v>37.142857142857146</v>
      </c>
    </row>
    <row r="41" spans="2:12" ht="15.75" x14ac:dyDescent="0.25">
      <c r="B41" s="6">
        <f t="shared" si="1"/>
        <v>33</v>
      </c>
      <c r="C41" s="20" t="s">
        <v>111</v>
      </c>
      <c r="D41" s="3" t="s">
        <v>149</v>
      </c>
      <c r="E41" s="4">
        <v>90</v>
      </c>
      <c r="F41" s="4">
        <v>90</v>
      </c>
      <c r="G41" s="4">
        <v>80</v>
      </c>
      <c r="H41" s="4"/>
      <c r="I41" s="4"/>
      <c r="J41" s="4"/>
      <c r="K41" s="4"/>
      <c r="L41" s="10">
        <f t="shared" si="0"/>
        <v>37.142857142857146</v>
      </c>
    </row>
    <row r="42" spans="2:12" ht="15.75" x14ac:dyDescent="0.25">
      <c r="B42" s="6">
        <v>34</v>
      </c>
      <c r="C42" s="20" t="s">
        <v>112</v>
      </c>
      <c r="D42" s="3" t="s">
        <v>150</v>
      </c>
      <c r="E42" s="4">
        <v>90</v>
      </c>
      <c r="F42" s="4">
        <v>90</v>
      </c>
      <c r="G42" s="4">
        <v>100</v>
      </c>
      <c r="H42" s="4"/>
      <c r="I42" s="4"/>
      <c r="J42" s="4"/>
      <c r="K42" s="4"/>
      <c r="L42" s="10">
        <f t="shared" si="0"/>
        <v>40</v>
      </c>
    </row>
    <row r="43" spans="2:12" ht="15.75" x14ac:dyDescent="0.25">
      <c r="B43" s="6">
        <v>35</v>
      </c>
      <c r="C43" s="20" t="s">
        <v>113</v>
      </c>
      <c r="D43" s="3" t="s">
        <v>151</v>
      </c>
      <c r="E43" s="4">
        <v>90</v>
      </c>
      <c r="F43" s="4">
        <v>90</v>
      </c>
      <c r="G43" s="4">
        <v>90</v>
      </c>
      <c r="H43" s="4"/>
      <c r="I43" s="4"/>
      <c r="J43" s="4"/>
      <c r="K43" s="4"/>
      <c r="L43" s="10">
        <f t="shared" si="0"/>
        <v>38.571428571428569</v>
      </c>
    </row>
    <row r="44" spans="2:12" ht="15.75" x14ac:dyDescent="0.25">
      <c r="B44" s="6">
        <f t="shared" si="1"/>
        <v>36</v>
      </c>
      <c r="C44" s="20" t="s">
        <v>114</v>
      </c>
      <c r="D44" s="3" t="s">
        <v>152</v>
      </c>
      <c r="E44" s="4">
        <v>100</v>
      </c>
      <c r="F44" s="4">
        <v>100</v>
      </c>
      <c r="G44" s="4">
        <v>90</v>
      </c>
      <c r="H44" s="4"/>
      <c r="I44" s="4"/>
      <c r="J44" s="4"/>
      <c r="K44" s="4"/>
      <c r="L44" s="10">
        <f t="shared" si="0"/>
        <v>41.428571428571431</v>
      </c>
    </row>
    <row r="45" spans="2:12" ht="15.75" x14ac:dyDescent="0.25">
      <c r="B45" s="6">
        <f t="shared" si="1"/>
        <v>37</v>
      </c>
      <c r="C45" s="20" t="s">
        <v>115</v>
      </c>
      <c r="D45" s="3" t="s">
        <v>153</v>
      </c>
      <c r="E45" s="4">
        <v>90</v>
      </c>
      <c r="F45" s="4">
        <v>100</v>
      </c>
      <c r="G45" s="4">
        <v>90</v>
      </c>
      <c r="H45" s="4"/>
      <c r="I45" s="4"/>
      <c r="J45" s="4"/>
      <c r="K45" s="4"/>
      <c r="L45" s="10">
        <f t="shared" si="0"/>
        <v>40</v>
      </c>
    </row>
    <row r="46" spans="2:12" ht="15.75" x14ac:dyDescent="0.25">
      <c r="B46" s="6">
        <f t="shared" si="1"/>
        <v>38</v>
      </c>
      <c r="C46" s="19" t="s">
        <v>116</v>
      </c>
      <c r="D46" t="s">
        <v>27</v>
      </c>
      <c r="E46" s="4">
        <v>90</v>
      </c>
      <c r="F46" s="4">
        <v>80</v>
      </c>
      <c r="G46" s="4">
        <v>50</v>
      </c>
      <c r="H46" s="4"/>
      <c r="I46" s="4"/>
      <c r="J46" s="4"/>
      <c r="K46" s="4"/>
      <c r="L46" s="10">
        <f t="shared" si="0"/>
        <v>31.428571428571427</v>
      </c>
    </row>
    <row r="47" spans="2:12" x14ac:dyDescent="0.25">
      <c r="B47" s="6">
        <f t="shared" si="1"/>
        <v>39</v>
      </c>
      <c r="C47" s="6"/>
      <c r="D47" s="21"/>
      <c r="E47" s="4"/>
      <c r="F47" s="4"/>
      <c r="G47" s="4"/>
      <c r="H47" s="4"/>
      <c r="I47" s="4"/>
      <c r="J47" s="4"/>
      <c r="K47" s="4"/>
      <c r="L47" s="10">
        <f t="shared" si="0"/>
        <v>0</v>
      </c>
    </row>
    <row r="48" spans="2:12" x14ac:dyDescent="0.25">
      <c r="B48" s="6">
        <f t="shared" si="1"/>
        <v>40</v>
      </c>
      <c r="C48" s="6"/>
      <c r="D48" s="21"/>
      <c r="E48" s="4"/>
      <c r="F48" s="4"/>
      <c r="G48" s="4"/>
      <c r="H48" s="4"/>
      <c r="I48" s="4"/>
      <c r="J48" s="4"/>
      <c r="K48" s="4"/>
      <c r="L48" s="10">
        <f t="shared" si="0"/>
        <v>0</v>
      </c>
    </row>
    <row r="49" spans="2:12" x14ac:dyDescent="0.25">
      <c r="B49" s="6">
        <f t="shared" si="1"/>
        <v>41</v>
      </c>
      <c r="C49" s="6"/>
      <c r="D49" s="21"/>
      <c r="E49" s="4"/>
      <c r="F49" s="4"/>
      <c r="G49" s="4"/>
      <c r="H49" s="4"/>
      <c r="I49" s="4"/>
      <c r="J49" s="4"/>
      <c r="K49" s="4"/>
      <c r="L49" s="10">
        <f t="shared" si="0"/>
        <v>0</v>
      </c>
    </row>
    <row r="50" spans="2:12" x14ac:dyDescent="0.25">
      <c r="B50" s="6">
        <f t="shared" si="1"/>
        <v>42</v>
      </c>
      <c r="C50" s="6"/>
      <c r="D50" s="21"/>
      <c r="E50" s="4"/>
      <c r="F50" s="4"/>
      <c r="G50" s="4"/>
      <c r="H50" s="4"/>
      <c r="I50" s="4"/>
      <c r="J50" s="4"/>
      <c r="K50" s="4"/>
      <c r="L50" s="10">
        <f t="shared" si="0"/>
        <v>0</v>
      </c>
    </row>
    <row r="51" spans="2:12" x14ac:dyDescent="0.25">
      <c r="B51" s="6">
        <f t="shared" si="1"/>
        <v>43</v>
      </c>
      <c r="C51" s="7"/>
      <c r="D51" s="6"/>
      <c r="E51" s="4"/>
      <c r="F51" s="4"/>
      <c r="G51" s="4"/>
      <c r="H51" s="4"/>
      <c r="I51" s="4"/>
      <c r="J51" s="4"/>
      <c r="K51" s="4"/>
      <c r="L51" s="10">
        <f t="shared" si="0"/>
        <v>0</v>
      </c>
    </row>
    <row r="52" spans="2:12" x14ac:dyDescent="0.25">
      <c r="B52" s="6">
        <f t="shared" si="1"/>
        <v>44</v>
      </c>
      <c r="C52" s="7"/>
      <c r="D52" s="6"/>
      <c r="E52" s="4"/>
      <c r="F52" s="4"/>
      <c r="G52" s="4"/>
      <c r="H52" s="4"/>
      <c r="I52" s="4"/>
      <c r="J52" s="4"/>
      <c r="K52" s="4"/>
      <c r="L52" s="10">
        <f t="shared" si="0"/>
        <v>0</v>
      </c>
    </row>
    <row r="53" spans="2:12" x14ac:dyDescent="0.25">
      <c r="B53" s="6">
        <f t="shared" si="1"/>
        <v>45</v>
      </c>
      <c r="C53" s="7"/>
      <c r="D53" s="6"/>
      <c r="E53" s="4"/>
      <c r="F53" s="4"/>
      <c r="G53" s="4"/>
      <c r="H53" s="4"/>
      <c r="I53" s="4"/>
      <c r="J53" s="4"/>
      <c r="K53" s="4"/>
      <c r="L53" s="10">
        <f t="shared" si="0"/>
        <v>0</v>
      </c>
    </row>
    <row r="54" spans="2:12" x14ac:dyDescent="0.25">
      <c r="B54" s="6">
        <f t="shared" si="1"/>
        <v>46</v>
      </c>
      <c r="C54" s="7"/>
      <c r="D54" s="6"/>
      <c r="E54" s="4"/>
      <c r="F54" s="4"/>
      <c r="G54" s="4"/>
      <c r="H54" s="4"/>
      <c r="I54" s="4"/>
      <c r="J54" s="4"/>
      <c r="K54" s="4"/>
      <c r="L54" s="10">
        <f t="shared" si="0"/>
        <v>0</v>
      </c>
    </row>
    <row r="55" spans="2:12" x14ac:dyDescent="0.25">
      <c r="B55" s="6">
        <f t="shared" si="1"/>
        <v>47</v>
      </c>
      <c r="C55" s="7"/>
      <c r="D55" s="6"/>
      <c r="E55" s="4"/>
      <c r="F55" s="4"/>
      <c r="G55" s="4"/>
      <c r="H55" s="4"/>
      <c r="I55" s="4"/>
      <c r="J55" s="4"/>
      <c r="K55" s="4"/>
      <c r="L55" s="10">
        <f t="shared" ref="L55:L59" si="2">SUM(E55:K55)/7</f>
        <v>0</v>
      </c>
    </row>
    <row r="56" spans="2:12" x14ac:dyDescent="0.25">
      <c r="B56" s="6">
        <f t="shared" si="1"/>
        <v>48</v>
      </c>
      <c r="C56" s="7"/>
      <c r="D56" s="6"/>
      <c r="E56" s="4"/>
      <c r="F56" s="4"/>
      <c r="G56" s="4"/>
      <c r="H56" s="4"/>
      <c r="I56" s="4"/>
      <c r="J56" s="4"/>
      <c r="K56" s="4"/>
      <c r="L56" s="10">
        <f t="shared" si="2"/>
        <v>0</v>
      </c>
    </row>
    <row r="57" spans="2:12" x14ac:dyDescent="0.25">
      <c r="B57" s="6">
        <f t="shared" si="1"/>
        <v>49</v>
      </c>
      <c r="C57" s="7"/>
      <c r="D57" s="6"/>
      <c r="E57" s="4"/>
      <c r="F57" s="4"/>
      <c r="G57" s="4"/>
      <c r="H57" s="4"/>
      <c r="I57" s="4"/>
      <c r="J57" s="4"/>
      <c r="K57" s="4"/>
      <c r="L57" s="10">
        <f t="shared" si="2"/>
        <v>0</v>
      </c>
    </row>
    <row r="58" spans="2:12" x14ac:dyDescent="0.25">
      <c r="B58" s="6">
        <f t="shared" si="1"/>
        <v>50</v>
      </c>
      <c r="C58" s="7"/>
      <c r="D58" s="6"/>
      <c r="E58" s="4"/>
      <c r="F58" s="4"/>
      <c r="G58" s="4"/>
      <c r="H58" s="4"/>
      <c r="I58" s="4"/>
      <c r="J58" s="4"/>
      <c r="K58" s="4"/>
      <c r="L58" s="10">
        <f t="shared" si="2"/>
        <v>0</v>
      </c>
    </row>
    <row r="59" spans="2:12" x14ac:dyDescent="0.25">
      <c r="B59" s="6">
        <f t="shared" si="1"/>
        <v>51</v>
      </c>
      <c r="C59" s="3"/>
      <c r="D59" s="17"/>
      <c r="E59" s="3"/>
      <c r="F59" s="3"/>
      <c r="G59" s="3"/>
      <c r="H59" s="3"/>
      <c r="I59" s="3"/>
      <c r="J59" s="3"/>
      <c r="K59" s="3"/>
      <c r="L59" s="10">
        <f t="shared" si="2"/>
        <v>0</v>
      </c>
    </row>
    <row r="60" spans="2:12" x14ac:dyDescent="0.25">
      <c r="C60" s="24"/>
      <c r="D60" s="24"/>
      <c r="E60" s="11">
        <f t="shared" ref="E60:K60" si="3">COUNTIF(E10:E59,"&gt;=70")</f>
        <v>37</v>
      </c>
      <c r="F60" s="11">
        <f t="shared" si="3"/>
        <v>37</v>
      </c>
      <c r="G60" s="11">
        <f t="shared" si="3"/>
        <v>36</v>
      </c>
      <c r="H60" s="11">
        <f t="shared" si="3"/>
        <v>0</v>
      </c>
      <c r="I60" s="11">
        <f t="shared" si="3"/>
        <v>0</v>
      </c>
      <c r="J60" s="11">
        <f t="shared" si="3"/>
        <v>0</v>
      </c>
      <c r="K60" s="11">
        <f t="shared" si="3"/>
        <v>0</v>
      </c>
      <c r="L60" s="15">
        <f>COUNTIF(L10:L54,"&gt;=70")</f>
        <v>0</v>
      </c>
    </row>
    <row r="61" spans="2:12" x14ac:dyDescent="0.25">
      <c r="C61" s="24"/>
      <c r="D61" s="24"/>
      <c r="E61" s="12">
        <f t="shared" ref="E61:L61" si="4">COUNTIF(E10:E59,"&lt;70")</f>
        <v>0</v>
      </c>
      <c r="F61" s="12">
        <f t="shared" si="4"/>
        <v>0</v>
      </c>
      <c r="G61" s="12">
        <f t="shared" si="4"/>
        <v>1</v>
      </c>
      <c r="H61" s="12">
        <f t="shared" si="4"/>
        <v>0</v>
      </c>
      <c r="I61" s="12">
        <f t="shared" si="4"/>
        <v>0</v>
      </c>
      <c r="J61" s="12">
        <f t="shared" si="4"/>
        <v>0</v>
      </c>
      <c r="K61" s="12">
        <f t="shared" si="4"/>
        <v>0</v>
      </c>
      <c r="L61" s="12">
        <f t="shared" si="4"/>
        <v>50</v>
      </c>
    </row>
    <row r="62" spans="2:12" x14ac:dyDescent="0.25">
      <c r="C62" s="24"/>
      <c r="D62" s="24"/>
      <c r="E62" s="12">
        <f t="shared" ref="E62:L62" si="5">COUNT(E10:E59)</f>
        <v>37</v>
      </c>
      <c r="F62" s="12">
        <f t="shared" si="5"/>
        <v>37</v>
      </c>
      <c r="G62" s="12">
        <f t="shared" si="5"/>
        <v>37</v>
      </c>
      <c r="H62" s="12">
        <f t="shared" si="5"/>
        <v>0</v>
      </c>
      <c r="I62" s="12">
        <f t="shared" si="5"/>
        <v>0</v>
      </c>
      <c r="J62" s="12">
        <f t="shared" si="5"/>
        <v>0</v>
      </c>
      <c r="K62" s="12">
        <f t="shared" si="5"/>
        <v>0</v>
      </c>
      <c r="L62" s="12">
        <f t="shared" si="5"/>
        <v>50</v>
      </c>
    </row>
    <row r="63" spans="2:12" x14ac:dyDescent="0.25">
      <c r="C63" s="24"/>
      <c r="D63" s="24"/>
      <c r="E63" s="13">
        <f>E60/E62</f>
        <v>1</v>
      </c>
      <c r="F63" s="14">
        <f t="shared" ref="F63:L63" si="6">F60/F62</f>
        <v>1</v>
      </c>
      <c r="G63" s="14">
        <f t="shared" si="6"/>
        <v>0.97297297297297303</v>
      </c>
      <c r="H63" s="14" t="e">
        <f t="shared" si="6"/>
        <v>#DIV/0!</v>
      </c>
      <c r="I63" s="14" t="e">
        <f t="shared" si="6"/>
        <v>#DIV/0!</v>
      </c>
      <c r="J63" s="14" t="e">
        <f t="shared" si="6"/>
        <v>#DIV/0!</v>
      </c>
      <c r="K63" s="14" t="e">
        <f t="shared" si="6"/>
        <v>#DIV/0!</v>
      </c>
      <c r="L63" s="14">
        <f t="shared" si="6"/>
        <v>0</v>
      </c>
    </row>
    <row r="64" spans="2:12" x14ac:dyDescent="0.25">
      <c r="C64" s="24"/>
      <c r="D64" s="24"/>
      <c r="E64" s="13">
        <f>E61/E62</f>
        <v>0</v>
      </c>
      <c r="F64" s="13">
        <f t="shared" ref="F64:L64" si="7">F61/F62</f>
        <v>0</v>
      </c>
      <c r="G64" s="14">
        <f t="shared" si="7"/>
        <v>2.7027027027027029E-2</v>
      </c>
      <c r="H64" s="14" t="e">
        <f t="shared" si="7"/>
        <v>#DIV/0!</v>
      </c>
      <c r="I64" s="14" t="e">
        <f t="shared" si="7"/>
        <v>#DIV/0!</v>
      </c>
      <c r="J64" s="14" t="e">
        <f t="shared" si="7"/>
        <v>#DIV/0!</v>
      </c>
      <c r="K64" s="14" t="e">
        <f t="shared" si="7"/>
        <v>#DIV/0!</v>
      </c>
      <c r="L64" s="14">
        <f t="shared" si="7"/>
        <v>1</v>
      </c>
    </row>
    <row r="65" spans="3:11" x14ac:dyDescent="0.25">
      <c r="C65" s="24"/>
      <c r="D65" s="24"/>
    </row>
    <row r="66" spans="3:11" x14ac:dyDescent="0.25">
      <c r="C66" s="1"/>
      <c r="D66" s="1"/>
    </row>
    <row r="67" spans="3:11" x14ac:dyDescent="0.25">
      <c r="E67" s="31"/>
      <c r="F67" s="31"/>
      <c r="G67" s="31"/>
      <c r="H67" s="31"/>
      <c r="I67" s="31"/>
      <c r="J67" s="31"/>
      <c r="K67" s="31"/>
    </row>
    <row r="68" spans="3:11" x14ac:dyDescent="0.25">
      <c r="E68" s="28" t="s">
        <v>18</v>
      </c>
      <c r="F68" s="28"/>
      <c r="G68" s="28"/>
      <c r="H68" s="28"/>
      <c r="I68" s="28"/>
      <c r="J68" s="28"/>
      <c r="K68" s="28"/>
    </row>
  </sheetData>
  <mergeCells count="13">
    <mergeCell ref="C60:D60"/>
    <mergeCell ref="B2:K2"/>
    <mergeCell ref="E4:F4"/>
    <mergeCell ref="I4:J4"/>
    <mergeCell ref="E68:K68"/>
    <mergeCell ref="C61:D61"/>
    <mergeCell ref="F6:K6"/>
    <mergeCell ref="C3:K3"/>
    <mergeCell ref="C64:D64"/>
    <mergeCell ref="C65:D65"/>
    <mergeCell ref="C63:D63"/>
    <mergeCell ref="C62:D62"/>
    <mergeCell ref="E67:K6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63"/>
  <sheetViews>
    <sheetView topLeftCell="A40" zoomScale="84" zoomScaleNormal="84" workbookViewId="0">
      <selection activeCell="O29" sqref="O29:R3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4" width="40.28515625" customWidth="1"/>
    <col min="5" max="5" width="7.140625" customWidth="1"/>
    <col min="6" max="7" width="5.7109375" customWidth="1"/>
    <col min="8" max="8" width="6.42578125" customWidth="1"/>
    <col min="9" max="11" width="5.7109375" customWidth="1"/>
    <col min="12" max="12" width="8.7109375" customWidth="1"/>
    <col min="13" max="14" width="5.7109375" customWidth="1"/>
  </cols>
  <sheetData>
    <row r="2" spans="2:14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"/>
      <c r="M2" s="2"/>
    </row>
    <row r="3" spans="2:14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1"/>
      <c r="M3" s="1"/>
    </row>
    <row r="4" spans="2:14" x14ac:dyDescent="0.25">
      <c r="C4" t="s">
        <v>0</v>
      </c>
      <c r="D4" s="18" t="s">
        <v>77</v>
      </c>
      <c r="E4" s="26" t="s">
        <v>78</v>
      </c>
      <c r="F4" s="26"/>
      <c r="H4" t="s">
        <v>2</v>
      </c>
      <c r="I4" s="27" t="s">
        <v>229</v>
      </c>
      <c r="J4" s="27"/>
    </row>
    <row r="5" spans="2:14" ht="6.75" customHeight="1" x14ac:dyDescent="0.25">
      <c r="D5" s="5"/>
    </row>
    <row r="6" spans="2:14" x14ac:dyDescent="0.25">
      <c r="C6" t="s">
        <v>3</v>
      </c>
      <c r="D6" s="16" t="s">
        <v>230</v>
      </c>
      <c r="E6" s="1"/>
      <c r="F6" s="29" t="s">
        <v>25</v>
      </c>
      <c r="G6" s="29"/>
      <c r="H6" s="29"/>
      <c r="I6" s="29"/>
      <c r="J6" s="29"/>
      <c r="K6" s="29"/>
    </row>
    <row r="7" spans="2:14" ht="11.25" customHeight="1" x14ac:dyDescent="0.25"/>
    <row r="8" spans="2:14" x14ac:dyDescent="0.25">
      <c r="B8" s="3" t="s">
        <v>4</v>
      </c>
      <c r="C8" s="3" t="s">
        <v>6</v>
      </c>
      <c r="D8" s="17" t="s">
        <v>5</v>
      </c>
      <c r="E8" s="4" t="s">
        <v>7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9" t="s">
        <v>23</v>
      </c>
    </row>
    <row r="9" spans="2:14" x14ac:dyDescent="0.25">
      <c r="B9" s="6">
        <v>1</v>
      </c>
      <c r="C9" s="3" t="s">
        <v>154</v>
      </c>
      <c r="D9" s="3" t="s">
        <v>190</v>
      </c>
      <c r="E9" s="4">
        <v>90</v>
      </c>
      <c r="F9" s="4">
        <v>70</v>
      </c>
      <c r="G9" s="4">
        <v>90</v>
      </c>
      <c r="H9" s="4"/>
      <c r="I9" s="4"/>
      <c r="J9" s="4">
        <v>0</v>
      </c>
      <c r="K9" s="4">
        <v>0</v>
      </c>
      <c r="L9" s="10">
        <f t="shared" ref="L9:L54" si="0">SUM(E9:K9)/7</f>
        <v>35.714285714285715</v>
      </c>
    </row>
    <row r="10" spans="2:14" x14ac:dyDescent="0.25">
      <c r="B10" s="6">
        <f>B9+1</f>
        <v>2</v>
      </c>
      <c r="C10" s="3" t="s">
        <v>155</v>
      </c>
      <c r="D10" s="3" t="s">
        <v>191</v>
      </c>
      <c r="E10" s="4">
        <v>70</v>
      </c>
      <c r="F10" s="4">
        <v>70</v>
      </c>
      <c r="G10" s="4">
        <v>80</v>
      </c>
      <c r="H10" s="4"/>
      <c r="I10" s="4"/>
      <c r="J10" s="4">
        <v>0</v>
      </c>
      <c r="K10" s="4">
        <v>0</v>
      </c>
      <c r="L10" s="10">
        <f t="shared" si="0"/>
        <v>31.428571428571427</v>
      </c>
    </row>
    <row r="11" spans="2:14" x14ac:dyDescent="0.25">
      <c r="B11" s="6">
        <f t="shared" ref="B11:B43" si="1">B10+1</f>
        <v>3</v>
      </c>
      <c r="C11" s="3" t="s">
        <v>156</v>
      </c>
      <c r="D11" s="3" t="s">
        <v>192</v>
      </c>
      <c r="E11" s="4">
        <v>70</v>
      </c>
      <c r="F11" s="4">
        <v>80</v>
      </c>
      <c r="G11" s="4">
        <v>70</v>
      </c>
      <c r="H11" s="4"/>
      <c r="I11" s="4"/>
      <c r="J11" s="4">
        <v>0</v>
      </c>
      <c r="K11" s="4">
        <v>0</v>
      </c>
      <c r="L11" s="10">
        <f t="shared" si="0"/>
        <v>31.428571428571427</v>
      </c>
      <c r="N11" s="1"/>
    </row>
    <row r="12" spans="2:14" x14ac:dyDescent="0.25">
      <c r="B12" s="6">
        <f t="shared" si="1"/>
        <v>4</v>
      </c>
      <c r="C12" s="3" t="s">
        <v>157</v>
      </c>
      <c r="D12" s="3" t="s">
        <v>193</v>
      </c>
      <c r="E12" s="4">
        <v>90</v>
      </c>
      <c r="F12" s="4">
        <v>100</v>
      </c>
      <c r="G12" s="4">
        <v>80</v>
      </c>
      <c r="H12" s="4"/>
      <c r="I12" s="4"/>
      <c r="J12" s="4">
        <v>0</v>
      </c>
      <c r="K12" s="4">
        <v>0</v>
      </c>
      <c r="L12" s="10">
        <f t="shared" si="0"/>
        <v>38.571428571428569</v>
      </c>
    </row>
    <row r="13" spans="2:14" x14ac:dyDescent="0.25">
      <c r="B13" s="6">
        <f t="shared" si="1"/>
        <v>5</v>
      </c>
      <c r="C13" s="3" t="s">
        <v>158</v>
      </c>
      <c r="D13" s="3" t="s">
        <v>194</v>
      </c>
      <c r="E13" s="4">
        <v>90</v>
      </c>
      <c r="F13" s="4">
        <v>100</v>
      </c>
      <c r="G13" s="4">
        <v>80</v>
      </c>
      <c r="H13" s="4"/>
      <c r="I13" s="4"/>
      <c r="J13" s="4">
        <v>0</v>
      </c>
      <c r="K13" s="4">
        <v>0</v>
      </c>
      <c r="L13" s="10">
        <f t="shared" si="0"/>
        <v>38.571428571428569</v>
      </c>
    </row>
    <row r="14" spans="2:14" x14ac:dyDescent="0.25">
      <c r="B14" s="6">
        <f t="shared" si="1"/>
        <v>6</v>
      </c>
      <c r="C14" s="3" t="s">
        <v>159</v>
      </c>
      <c r="D14" s="3" t="s">
        <v>195</v>
      </c>
      <c r="E14" s="4">
        <v>90</v>
      </c>
      <c r="F14" s="4">
        <v>70</v>
      </c>
      <c r="G14" s="4">
        <v>70</v>
      </c>
      <c r="H14" s="4"/>
      <c r="I14" s="4"/>
      <c r="J14" s="4">
        <v>0</v>
      </c>
      <c r="K14" s="4">
        <v>0</v>
      </c>
      <c r="L14" s="10">
        <f t="shared" si="0"/>
        <v>32.857142857142854</v>
      </c>
    </row>
    <row r="15" spans="2:14" x14ac:dyDescent="0.25">
      <c r="B15" s="6">
        <f t="shared" si="1"/>
        <v>7</v>
      </c>
      <c r="C15" s="3" t="s">
        <v>160</v>
      </c>
      <c r="D15" s="3" t="s">
        <v>196</v>
      </c>
      <c r="E15" s="4">
        <v>70</v>
      </c>
      <c r="F15" s="4">
        <v>70</v>
      </c>
      <c r="G15" s="4">
        <v>80</v>
      </c>
      <c r="H15" s="4"/>
      <c r="I15" s="4"/>
      <c r="J15" s="4">
        <v>0</v>
      </c>
      <c r="K15" s="4">
        <v>0</v>
      </c>
      <c r="L15" s="10">
        <f t="shared" si="0"/>
        <v>31.428571428571427</v>
      </c>
    </row>
    <row r="16" spans="2:14" x14ac:dyDescent="0.25">
      <c r="B16" s="6">
        <f>B15+1</f>
        <v>8</v>
      </c>
      <c r="C16" s="3" t="s">
        <v>161</v>
      </c>
      <c r="D16" s="3" t="s">
        <v>197</v>
      </c>
      <c r="E16" s="4">
        <v>90</v>
      </c>
      <c r="F16" s="4">
        <v>90</v>
      </c>
      <c r="G16" s="4">
        <v>80</v>
      </c>
      <c r="H16" s="4"/>
      <c r="I16" s="4"/>
      <c r="J16" s="4">
        <v>0</v>
      </c>
      <c r="K16" s="4">
        <v>0</v>
      </c>
      <c r="L16" s="10">
        <f t="shared" si="0"/>
        <v>37.142857142857146</v>
      </c>
    </row>
    <row r="17" spans="2:14" x14ac:dyDescent="0.25">
      <c r="B17" s="6">
        <f t="shared" si="1"/>
        <v>9</v>
      </c>
      <c r="C17" s="3" t="s">
        <v>162</v>
      </c>
      <c r="D17" s="3" t="s">
        <v>198</v>
      </c>
      <c r="E17" s="4">
        <v>80</v>
      </c>
      <c r="F17" s="4">
        <v>90</v>
      </c>
      <c r="G17" s="4">
        <v>80</v>
      </c>
      <c r="H17" s="4"/>
      <c r="I17" s="4"/>
      <c r="J17" s="4">
        <v>0</v>
      </c>
      <c r="K17" s="4">
        <v>0</v>
      </c>
      <c r="L17" s="10">
        <f t="shared" si="0"/>
        <v>35.714285714285715</v>
      </c>
    </row>
    <row r="18" spans="2:14" x14ac:dyDescent="0.25">
      <c r="B18" s="6">
        <f t="shared" si="1"/>
        <v>10</v>
      </c>
      <c r="C18" s="3" t="s">
        <v>163</v>
      </c>
      <c r="D18" s="3" t="s">
        <v>199</v>
      </c>
      <c r="E18" s="4">
        <v>70</v>
      </c>
      <c r="F18" s="4">
        <v>80</v>
      </c>
      <c r="G18" s="4">
        <v>80</v>
      </c>
      <c r="H18" s="4"/>
      <c r="I18" s="4"/>
      <c r="J18" s="4">
        <v>0</v>
      </c>
      <c r="K18" s="4">
        <v>0</v>
      </c>
      <c r="L18" s="10">
        <f t="shared" si="0"/>
        <v>32.857142857142854</v>
      </c>
      <c r="N18" s="1"/>
    </row>
    <row r="19" spans="2:14" x14ac:dyDescent="0.25">
      <c r="B19" s="6">
        <f t="shared" si="1"/>
        <v>11</v>
      </c>
      <c r="C19" s="3" t="s">
        <v>164</v>
      </c>
      <c r="D19" s="3" t="s">
        <v>200</v>
      </c>
      <c r="E19" s="4">
        <v>70</v>
      </c>
      <c r="F19" s="4">
        <v>70</v>
      </c>
      <c r="G19" s="4">
        <v>80</v>
      </c>
      <c r="H19" s="4"/>
      <c r="I19" s="4"/>
      <c r="J19" s="4">
        <v>0</v>
      </c>
      <c r="K19" s="4">
        <v>0</v>
      </c>
      <c r="L19" s="10">
        <f t="shared" si="0"/>
        <v>31.428571428571427</v>
      </c>
    </row>
    <row r="20" spans="2:14" x14ac:dyDescent="0.25">
      <c r="B20" s="6">
        <f t="shared" si="1"/>
        <v>12</v>
      </c>
      <c r="C20" s="3" t="s">
        <v>165</v>
      </c>
      <c r="D20" s="3" t="s">
        <v>201</v>
      </c>
      <c r="E20" s="4">
        <v>90</v>
      </c>
      <c r="F20" s="4">
        <v>80</v>
      </c>
      <c r="G20" s="4">
        <v>90</v>
      </c>
      <c r="H20" s="4"/>
      <c r="I20" s="4"/>
      <c r="J20" s="4">
        <v>0</v>
      </c>
      <c r="K20" s="4">
        <v>0</v>
      </c>
      <c r="L20" s="10">
        <f t="shared" si="0"/>
        <v>37.142857142857146</v>
      </c>
    </row>
    <row r="21" spans="2:14" x14ac:dyDescent="0.25">
      <c r="B21" s="6">
        <f t="shared" si="1"/>
        <v>13</v>
      </c>
      <c r="C21" s="3" t="s">
        <v>166</v>
      </c>
      <c r="D21" s="3" t="s">
        <v>202</v>
      </c>
      <c r="E21" s="4">
        <v>100</v>
      </c>
      <c r="F21" s="4">
        <v>100</v>
      </c>
      <c r="G21" s="4">
        <v>90</v>
      </c>
      <c r="H21" s="4"/>
      <c r="I21" s="4"/>
      <c r="J21" s="4">
        <v>0</v>
      </c>
      <c r="K21" s="4">
        <v>0</v>
      </c>
      <c r="L21" s="10">
        <f t="shared" si="0"/>
        <v>41.428571428571431</v>
      </c>
    </row>
    <row r="22" spans="2:14" x14ac:dyDescent="0.25">
      <c r="B22" s="6">
        <f t="shared" si="1"/>
        <v>14</v>
      </c>
      <c r="C22" s="3" t="s">
        <v>167</v>
      </c>
      <c r="D22" s="3" t="s">
        <v>203</v>
      </c>
      <c r="E22" s="4">
        <v>100</v>
      </c>
      <c r="F22" s="4">
        <v>100</v>
      </c>
      <c r="G22" s="4">
        <v>100</v>
      </c>
      <c r="H22" s="4"/>
      <c r="I22" s="4"/>
      <c r="J22" s="4">
        <v>0</v>
      </c>
      <c r="K22" s="4">
        <v>0</v>
      </c>
      <c r="L22" s="10">
        <f t="shared" si="0"/>
        <v>42.857142857142854</v>
      </c>
    </row>
    <row r="23" spans="2:14" x14ac:dyDescent="0.25">
      <c r="B23" s="6">
        <f>B22+1</f>
        <v>15</v>
      </c>
      <c r="C23" s="3" t="s">
        <v>168</v>
      </c>
      <c r="D23" s="3" t="s">
        <v>204</v>
      </c>
      <c r="E23" s="4">
        <v>70</v>
      </c>
      <c r="F23" s="4">
        <v>80</v>
      </c>
      <c r="G23" s="4">
        <v>90</v>
      </c>
      <c r="H23" s="4"/>
      <c r="I23" s="4"/>
      <c r="J23" s="4">
        <v>0</v>
      </c>
      <c r="K23" s="4">
        <v>0</v>
      </c>
      <c r="L23" s="10">
        <f t="shared" si="0"/>
        <v>34.285714285714285</v>
      </c>
    </row>
    <row r="24" spans="2:14" x14ac:dyDescent="0.25">
      <c r="B24" s="6">
        <v>16</v>
      </c>
      <c r="C24" s="3"/>
      <c r="D24" s="3" t="s">
        <v>256</v>
      </c>
      <c r="E24" s="4">
        <v>50</v>
      </c>
      <c r="F24" s="4">
        <v>50</v>
      </c>
      <c r="G24" s="4">
        <v>100</v>
      </c>
      <c r="H24" s="4"/>
      <c r="I24" s="4"/>
      <c r="J24" s="4"/>
      <c r="K24" s="4"/>
      <c r="L24" s="10"/>
    </row>
    <row r="25" spans="2:14" x14ac:dyDescent="0.25">
      <c r="B25" s="6">
        <v>17</v>
      </c>
      <c r="C25" s="3" t="s">
        <v>169</v>
      </c>
      <c r="D25" s="3" t="s">
        <v>205</v>
      </c>
      <c r="E25" s="4">
        <v>70</v>
      </c>
      <c r="F25" s="4">
        <v>80</v>
      </c>
      <c r="G25" s="4">
        <v>80</v>
      </c>
      <c r="H25" s="4"/>
      <c r="I25" s="4"/>
      <c r="J25" s="4">
        <v>0</v>
      </c>
      <c r="K25" s="4">
        <v>0</v>
      </c>
      <c r="L25" s="10">
        <f t="shared" si="0"/>
        <v>32.857142857142854</v>
      </c>
      <c r="N25" s="1"/>
    </row>
    <row r="26" spans="2:14" x14ac:dyDescent="0.25">
      <c r="B26" s="6">
        <v>18</v>
      </c>
      <c r="C26" s="3" t="s">
        <v>170</v>
      </c>
      <c r="D26" s="3" t="s">
        <v>206</v>
      </c>
      <c r="E26" s="4">
        <v>70</v>
      </c>
      <c r="F26" s="4">
        <v>70</v>
      </c>
      <c r="G26" s="4">
        <v>70</v>
      </c>
      <c r="H26" s="4"/>
      <c r="I26" s="4"/>
      <c r="J26" s="4">
        <v>0</v>
      </c>
      <c r="K26" s="4">
        <v>0</v>
      </c>
      <c r="L26" s="10">
        <f t="shared" si="0"/>
        <v>30</v>
      </c>
    </row>
    <row r="27" spans="2:14" x14ac:dyDescent="0.25">
      <c r="B27" s="6">
        <f t="shared" si="1"/>
        <v>19</v>
      </c>
      <c r="C27" s="3" t="s">
        <v>171</v>
      </c>
      <c r="D27" s="3" t="s">
        <v>207</v>
      </c>
      <c r="E27" s="4">
        <v>70</v>
      </c>
      <c r="F27" s="4">
        <v>70</v>
      </c>
      <c r="G27" s="4">
        <v>50</v>
      </c>
      <c r="H27" s="4"/>
      <c r="I27" s="4"/>
      <c r="J27" s="4">
        <v>0</v>
      </c>
      <c r="K27" s="4">
        <v>0</v>
      </c>
      <c r="L27" s="10">
        <f t="shared" si="0"/>
        <v>27.142857142857142</v>
      </c>
    </row>
    <row r="28" spans="2:14" x14ac:dyDescent="0.25">
      <c r="B28" s="6">
        <f t="shared" si="1"/>
        <v>20</v>
      </c>
      <c r="C28" s="3" t="s">
        <v>172</v>
      </c>
      <c r="D28" s="3" t="s">
        <v>208</v>
      </c>
      <c r="E28" s="4">
        <v>70</v>
      </c>
      <c r="F28" s="4">
        <v>80</v>
      </c>
      <c r="G28" s="4">
        <v>70</v>
      </c>
      <c r="H28" s="4"/>
      <c r="I28" s="4"/>
      <c r="J28" s="4">
        <v>0</v>
      </c>
      <c r="K28" s="4">
        <v>0</v>
      </c>
      <c r="L28" s="10">
        <f t="shared" si="0"/>
        <v>31.428571428571427</v>
      </c>
    </row>
    <row r="29" spans="2:14" x14ac:dyDescent="0.25">
      <c r="B29" s="6">
        <f t="shared" si="1"/>
        <v>21</v>
      </c>
      <c r="C29" s="3" t="s">
        <v>173</v>
      </c>
      <c r="D29" s="3" t="s">
        <v>209</v>
      </c>
      <c r="E29" s="4">
        <v>100</v>
      </c>
      <c r="F29" s="4">
        <v>90</v>
      </c>
      <c r="G29" s="4">
        <v>80</v>
      </c>
      <c r="H29" s="4"/>
      <c r="I29" s="4"/>
      <c r="J29" s="4">
        <v>0</v>
      </c>
      <c r="K29" s="4">
        <v>0</v>
      </c>
      <c r="L29" s="10">
        <f t="shared" si="0"/>
        <v>38.571428571428569</v>
      </c>
    </row>
    <row r="30" spans="2:14" x14ac:dyDescent="0.25">
      <c r="B30" s="6">
        <f t="shared" si="1"/>
        <v>22</v>
      </c>
      <c r="C30" s="3" t="s">
        <v>174</v>
      </c>
      <c r="D30" s="3" t="s">
        <v>210</v>
      </c>
      <c r="E30" s="4">
        <v>90</v>
      </c>
      <c r="F30" s="4">
        <v>90</v>
      </c>
      <c r="G30" s="4">
        <v>80</v>
      </c>
      <c r="H30" s="4"/>
      <c r="I30" s="4"/>
      <c r="J30" s="4">
        <v>0</v>
      </c>
      <c r="K30" s="4">
        <v>0</v>
      </c>
      <c r="L30" s="10">
        <f t="shared" si="0"/>
        <v>37.142857142857146</v>
      </c>
    </row>
    <row r="31" spans="2:14" x14ac:dyDescent="0.25">
      <c r="B31" s="6">
        <f t="shared" si="1"/>
        <v>23</v>
      </c>
      <c r="C31" s="3" t="s">
        <v>175</v>
      </c>
      <c r="D31" s="3" t="s">
        <v>211</v>
      </c>
      <c r="E31" s="4">
        <v>90</v>
      </c>
      <c r="F31" s="4">
        <v>100</v>
      </c>
      <c r="G31" s="4">
        <v>80</v>
      </c>
      <c r="H31" s="4"/>
      <c r="I31" s="4"/>
      <c r="J31" s="4">
        <v>0</v>
      </c>
      <c r="K31" s="4">
        <v>0</v>
      </c>
      <c r="L31" s="10">
        <f t="shared" si="0"/>
        <v>38.571428571428569</v>
      </c>
    </row>
    <row r="32" spans="2:14" x14ac:dyDescent="0.25">
      <c r="B32" s="6">
        <f t="shared" si="1"/>
        <v>24</v>
      </c>
      <c r="C32" s="3" t="s">
        <v>176</v>
      </c>
      <c r="D32" s="3" t="s">
        <v>212</v>
      </c>
      <c r="E32" s="4">
        <v>70</v>
      </c>
      <c r="F32" s="4">
        <v>100</v>
      </c>
      <c r="G32" s="4">
        <v>80</v>
      </c>
      <c r="H32" s="4"/>
      <c r="I32" s="4"/>
      <c r="J32" s="4">
        <v>0</v>
      </c>
      <c r="K32" s="4">
        <v>0</v>
      </c>
      <c r="L32" s="10">
        <f t="shared" si="0"/>
        <v>35.714285714285715</v>
      </c>
    </row>
    <row r="33" spans="2:14" x14ac:dyDescent="0.25">
      <c r="B33" s="6">
        <f t="shared" si="1"/>
        <v>25</v>
      </c>
      <c r="C33" s="3" t="s">
        <v>177</v>
      </c>
      <c r="D33" s="3" t="s">
        <v>213</v>
      </c>
      <c r="E33" s="4">
        <v>70</v>
      </c>
      <c r="F33" s="4">
        <v>70</v>
      </c>
      <c r="G33" s="4">
        <v>80</v>
      </c>
      <c r="H33" s="4"/>
      <c r="I33" s="4"/>
      <c r="J33" s="4">
        <v>0</v>
      </c>
      <c r="K33" s="4">
        <v>0</v>
      </c>
      <c r="L33" s="10">
        <f t="shared" si="0"/>
        <v>31.428571428571427</v>
      </c>
    </row>
    <row r="34" spans="2:14" x14ac:dyDescent="0.25">
      <c r="B34" s="6">
        <f t="shared" si="1"/>
        <v>26</v>
      </c>
      <c r="C34" s="3" t="s">
        <v>178</v>
      </c>
      <c r="D34" s="3" t="s">
        <v>214</v>
      </c>
      <c r="E34" s="4">
        <v>90</v>
      </c>
      <c r="F34" s="4">
        <v>70</v>
      </c>
      <c r="G34" s="4">
        <v>80</v>
      </c>
      <c r="H34" s="4"/>
      <c r="I34" s="4"/>
      <c r="J34" s="4">
        <v>0</v>
      </c>
      <c r="K34" s="4">
        <v>0</v>
      </c>
      <c r="L34" s="10">
        <f t="shared" si="0"/>
        <v>34.285714285714285</v>
      </c>
    </row>
    <row r="35" spans="2:14" x14ac:dyDescent="0.25">
      <c r="B35" s="6">
        <f t="shared" si="1"/>
        <v>27</v>
      </c>
      <c r="C35" s="3" t="s">
        <v>179</v>
      </c>
      <c r="D35" s="3" t="s">
        <v>215</v>
      </c>
      <c r="E35" s="4">
        <v>70</v>
      </c>
      <c r="F35" s="4">
        <v>50</v>
      </c>
      <c r="G35" s="4">
        <v>50</v>
      </c>
      <c r="H35" s="4"/>
      <c r="I35" s="4"/>
      <c r="J35" s="4">
        <v>0</v>
      </c>
      <c r="K35" s="4">
        <v>0</v>
      </c>
      <c r="L35" s="10">
        <f t="shared" si="0"/>
        <v>24.285714285714285</v>
      </c>
    </row>
    <row r="36" spans="2:14" x14ac:dyDescent="0.25">
      <c r="B36" s="6">
        <f t="shared" si="1"/>
        <v>28</v>
      </c>
      <c r="C36" s="3" t="s">
        <v>180</v>
      </c>
      <c r="D36" s="3" t="s">
        <v>216</v>
      </c>
      <c r="E36" s="4">
        <v>100</v>
      </c>
      <c r="F36" s="4">
        <v>80</v>
      </c>
      <c r="G36" s="4">
        <v>80</v>
      </c>
      <c r="H36" s="4"/>
      <c r="I36" s="4"/>
      <c r="J36" s="4">
        <v>0</v>
      </c>
      <c r="K36" s="4">
        <v>0</v>
      </c>
      <c r="L36" s="10">
        <f t="shared" si="0"/>
        <v>37.142857142857146</v>
      </c>
    </row>
    <row r="37" spans="2:14" x14ac:dyDescent="0.25">
      <c r="B37" s="6">
        <f t="shared" si="1"/>
        <v>29</v>
      </c>
      <c r="C37" s="3" t="s">
        <v>181</v>
      </c>
      <c r="D37" s="3" t="s">
        <v>217</v>
      </c>
      <c r="E37" s="4">
        <v>90</v>
      </c>
      <c r="F37" s="4">
        <v>80</v>
      </c>
      <c r="G37" s="4">
        <v>80</v>
      </c>
      <c r="H37" s="4"/>
      <c r="I37" s="4"/>
      <c r="J37" s="4">
        <v>0</v>
      </c>
      <c r="K37" s="4">
        <v>0</v>
      </c>
      <c r="L37" s="10">
        <f t="shared" si="0"/>
        <v>35.714285714285715</v>
      </c>
    </row>
    <row r="38" spans="2:14" x14ac:dyDescent="0.25">
      <c r="B38" s="6">
        <f t="shared" si="1"/>
        <v>30</v>
      </c>
      <c r="C38" s="3" t="s">
        <v>182</v>
      </c>
      <c r="D38" s="3" t="s">
        <v>218</v>
      </c>
      <c r="E38" s="4">
        <v>70</v>
      </c>
      <c r="F38" s="4">
        <v>50</v>
      </c>
      <c r="G38" s="4">
        <v>80</v>
      </c>
      <c r="H38" s="4"/>
      <c r="I38" s="4"/>
      <c r="J38" s="4">
        <v>0</v>
      </c>
      <c r="K38" s="4">
        <v>0</v>
      </c>
      <c r="L38" s="10">
        <f t="shared" si="0"/>
        <v>28.571428571428573</v>
      </c>
    </row>
    <row r="39" spans="2:14" x14ac:dyDescent="0.25">
      <c r="B39" s="6">
        <f t="shared" si="1"/>
        <v>31</v>
      </c>
      <c r="C39" s="3" t="s">
        <v>183</v>
      </c>
      <c r="D39" s="3" t="s">
        <v>219</v>
      </c>
      <c r="E39" s="4">
        <v>70</v>
      </c>
      <c r="F39" s="4">
        <v>70</v>
      </c>
      <c r="G39" s="4">
        <v>50</v>
      </c>
      <c r="H39" s="4"/>
      <c r="I39" s="4"/>
      <c r="J39" s="4">
        <v>0</v>
      </c>
      <c r="K39" s="4">
        <v>0</v>
      </c>
      <c r="L39" s="10">
        <f t="shared" si="0"/>
        <v>27.142857142857142</v>
      </c>
    </row>
    <row r="40" spans="2:14" x14ac:dyDescent="0.25">
      <c r="B40" s="6">
        <f t="shared" si="1"/>
        <v>32</v>
      </c>
      <c r="C40" s="3" t="s">
        <v>184</v>
      </c>
      <c r="D40" s="3" t="s">
        <v>220</v>
      </c>
      <c r="E40" s="4">
        <v>100</v>
      </c>
      <c r="F40" s="4">
        <v>90</v>
      </c>
      <c r="G40" s="4">
        <v>80</v>
      </c>
      <c r="H40" s="4"/>
      <c r="I40" s="4"/>
      <c r="J40" s="4">
        <v>0</v>
      </c>
      <c r="K40" s="4">
        <v>0</v>
      </c>
      <c r="L40" s="10">
        <f t="shared" si="0"/>
        <v>38.571428571428569</v>
      </c>
    </row>
    <row r="41" spans="2:14" x14ac:dyDescent="0.25">
      <c r="B41" s="6">
        <f t="shared" si="1"/>
        <v>33</v>
      </c>
      <c r="C41" s="3" t="s">
        <v>185</v>
      </c>
      <c r="D41" s="3" t="s">
        <v>221</v>
      </c>
      <c r="E41" s="4">
        <v>70</v>
      </c>
      <c r="F41" s="4">
        <v>70</v>
      </c>
      <c r="G41" s="4">
        <v>70</v>
      </c>
      <c r="H41" s="4"/>
      <c r="I41" s="4"/>
      <c r="J41" s="4">
        <v>0</v>
      </c>
      <c r="K41" s="4">
        <v>0</v>
      </c>
      <c r="L41" s="10">
        <f t="shared" si="0"/>
        <v>30</v>
      </c>
      <c r="N41" s="1"/>
    </row>
    <row r="42" spans="2:14" x14ac:dyDescent="0.25">
      <c r="B42" s="6">
        <f t="shared" si="1"/>
        <v>34</v>
      </c>
      <c r="C42" s="3" t="s">
        <v>186</v>
      </c>
      <c r="D42" s="3" t="s">
        <v>222</v>
      </c>
      <c r="E42" s="4">
        <v>70</v>
      </c>
      <c r="F42" s="4">
        <v>70</v>
      </c>
      <c r="G42" s="4">
        <v>50</v>
      </c>
      <c r="H42" s="4"/>
      <c r="I42" s="4"/>
      <c r="J42" s="4">
        <v>0</v>
      </c>
      <c r="K42" s="4">
        <v>0</v>
      </c>
      <c r="L42" s="10">
        <f t="shared" si="0"/>
        <v>27.142857142857142</v>
      </c>
    </row>
    <row r="43" spans="2:14" x14ac:dyDescent="0.25">
      <c r="B43" s="6">
        <f t="shared" si="1"/>
        <v>35</v>
      </c>
      <c r="C43" s="3" t="s">
        <v>187</v>
      </c>
      <c r="D43" s="3" t="s">
        <v>223</v>
      </c>
      <c r="E43" s="4">
        <v>90</v>
      </c>
      <c r="F43" s="4">
        <v>70</v>
      </c>
      <c r="G43" s="4">
        <v>80</v>
      </c>
      <c r="H43" s="4"/>
      <c r="I43" s="4"/>
      <c r="J43" s="4">
        <v>0</v>
      </c>
      <c r="K43" s="4">
        <v>0</v>
      </c>
      <c r="L43" s="10">
        <f t="shared" si="0"/>
        <v>34.285714285714285</v>
      </c>
    </row>
    <row r="44" spans="2:14" x14ac:dyDescent="0.25">
      <c r="B44" s="6">
        <f t="shared" ref="B44:B54" si="2">B43+1</f>
        <v>36</v>
      </c>
      <c r="C44" s="3" t="s">
        <v>188</v>
      </c>
      <c r="D44" s="3" t="s">
        <v>224</v>
      </c>
      <c r="E44" s="4">
        <v>70</v>
      </c>
      <c r="F44" s="4">
        <v>70</v>
      </c>
      <c r="G44" s="4">
        <v>90</v>
      </c>
      <c r="H44" s="4"/>
      <c r="I44" s="4"/>
      <c r="J44" s="4">
        <v>0</v>
      </c>
      <c r="K44" s="4">
        <v>0</v>
      </c>
      <c r="L44" s="10">
        <f t="shared" si="0"/>
        <v>32.857142857142854</v>
      </c>
      <c r="N44" s="1"/>
    </row>
    <row r="45" spans="2:14" x14ac:dyDescent="0.25">
      <c r="B45" s="6">
        <f t="shared" si="2"/>
        <v>37</v>
      </c>
      <c r="C45" s="3" t="s">
        <v>189</v>
      </c>
      <c r="D45" s="3" t="s">
        <v>225</v>
      </c>
      <c r="E45" s="4">
        <v>70</v>
      </c>
      <c r="F45" s="4">
        <v>90</v>
      </c>
      <c r="G45" s="4">
        <v>80</v>
      </c>
      <c r="H45" s="4"/>
      <c r="I45" s="4"/>
      <c r="J45" s="4">
        <v>0</v>
      </c>
      <c r="K45" s="4">
        <v>0</v>
      </c>
      <c r="L45" s="10">
        <f t="shared" si="0"/>
        <v>34.285714285714285</v>
      </c>
      <c r="N45" s="1"/>
    </row>
    <row r="46" spans="2:14" x14ac:dyDescent="0.25">
      <c r="B46" s="6">
        <f t="shared" si="2"/>
        <v>38</v>
      </c>
      <c r="C46" s="7"/>
      <c r="D46" s="23"/>
      <c r="E46" s="4"/>
      <c r="F46" s="4"/>
      <c r="G46" s="4"/>
      <c r="H46" s="4"/>
      <c r="I46" s="4"/>
      <c r="J46" s="4"/>
      <c r="K46" s="4"/>
      <c r="L46" s="10">
        <f t="shared" si="0"/>
        <v>0</v>
      </c>
    </row>
    <row r="47" spans="2:14" x14ac:dyDescent="0.25">
      <c r="B47" s="6">
        <f t="shared" si="2"/>
        <v>39</v>
      </c>
      <c r="C47" s="7"/>
      <c r="D47" s="23"/>
      <c r="E47" s="4"/>
      <c r="F47" s="4"/>
      <c r="G47" s="4"/>
      <c r="H47" s="4"/>
      <c r="I47" s="4"/>
      <c r="J47" s="4"/>
      <c r="K47" s="4"/>
      <c r="L47" s="10">
        <f t="shared" si="0"/>
        <v>0</v>
      </c>
    </row>
    <row r="48" spans="2:14" x14ac:dyDescent="0.25">
      <c r="B48" s="6">
        <f t="shared" si="2"/>
        <v>40</v>
      </c>
      <c r="C48" s="7"/>
      <c r="D48" s="23"/>
      <c r="E48" s="4"/>
      <c r="F48" s="4"/>
      <c r="G48" s="4"/>
      <c r="H48" s="4"/>
      <c r="I48" s="4"/>
      <c r="J48" s="4"/>
      <c r="K48" s="4"/>
      <c r="L48" s="10">
        <f t="shared" si="0"/>
        <v>0</v>
      </c>
    </row>
    <row r="49" spans="2:12" x14ac:dyDescent="0.25">
      <c r="B49" s="6">
        <f t="shared" si="2"/>
        <v>41</v>
      </c>
      <c r="C49" s="7"/>
      <c r="D49" s="23"/>
      <c r="E49" s="4"/>
      <c r="F49" s="4"/>
      <c r="G49" s="4"/>
      <c r="H49" s="4"/>
      <c r="I49" s="4"/>
      <c r="J49" s="4"/>
      <c r="K49" s="4"/>
      <c r="L49" s="10">
        <f t="shared" si="0"/>
        <v>0</v>
      </c>
    </row>
    <row r="50" spans="2:12" x14ac:dyDescent="0.25">
      <c r="B50" s="6">
        <f t="shared" si="2"/>
        <v>42</v>
      </c>
      <c r="C50" s="7"/>
      <c r="D50" s="23"/>
      <c r="E50" s="4"/>
      <c r="F50" s="4"/>
      <c r="G50" s="4"/>
      <c r="H50" s="4"/>
      <c r="I50" s="4"/>
      <c r="J50" s="4"/>
      <c r="K50" s="4"/>
      <c r="L50" s="10">
        <f t="shared" si="0"/>
        <v>0</v>
      </c>
    </row>
    <row r="51" spans="2:12" x14ac:dyDescent="0.25">
      <c r="B51" s="6">
        <f t="shared" si="2"/>
        <v>43</v>
      </c>
      <c r="C51" s="7"/>
      <c r="D51" s="23"/>
      <c r="E51" s="4"/>
      <c r="F51" s="4"/>
      <c r="G51" s="4"/>
      <c r="H51" s="4"/>
      <c r="I51" s="4"/>
      <c r="J51" s="4"/>
      <c r="K51" s="4"/>
      <c r="L51" s="10">
        <f t="shared" si="0"/>
        <v>0</v>
      </c>
    </row>
    <row r="52" spans="2:12" x14ac:dyDescent="0.25">
      <c r="B52" s="6">
        <f t="shared" si="2"/>
        <v>44</v>
      </c>
      <c r="C52" s="7"/>
      <c r="D52" s="23"/>
      <c r="E52" s="4"/>
      <c r="F52" s="4"/>
      <c r="G52" s="4"/>
      <c r="H52" s="4"/>
      <c r="I52" s="4"/>
      <c r="J52" s="4"/>
      <c r="K52" s="4"/>
      <c r="L52" s="10">
        <f t="shared" si="0"/>
        <v>0</v>
      </c>
    </row>
    <row r="53" spans="2:12" x14ac:dyDescent="0.25">
      <c r="B53" s="6">
        <f t="shared" si="2"/>
        <v>45</v>
      </c>
      <c r="C53" s="7"/>
      <c r="D53" s="23"/>
      <c r="E53" s="4"/>
      <c r="F53" s="4"/>
      <c r="G53" s="4"/>
      <c r="H53" s="4"/>
      <c r="I53" s="4"/>
      <c r="J53" s="4"/>
      <c r="K53" s="4"/>
      <c r="L53" s="10">
        <f t="shared" si="0"/>
        <v>0</v>
      </c>
    </row>
    <row r="54" spans="2:12" x14ac:dyDescent="0.25">
      <c r="B54" s="6">
        <f t="shared" si="2"/>
        <v>46</v>
      </c>
      <c r="C54" s="3"/>
      <c r="D54" s="17"/>
      <c r="E54" s="3"/>
      <c r="F54" s="3"/>
      <c r="G54" s="3"/>
      <c r="H54" s="3"/>
      <c r="I54" s="3"/>
      <c r="J54" s="3"/>
      <c r="K54" s="3"/>
      <c r="L54" s="10">
        <f t="shared" si="0"/>
        <v>0</v>
      </c>
    </row>
    <row r="55" spans="2:12" x14ac:dyDescent="0.25">
      <c r="C55" s="32"/>
      <c r="D55" s="32"/>
      <c r="E55" s="11">
        <f t="shared" ref="E55:K55" si="3">COUNTIF(E9:E54,"&gt;=70")</f>
        <v>36</v>
      </c>
      <c r="F55" s="11">
        <f t="shared" si="3"/>
        <v>34</v>
      </c>
      <c r="G55" s="11">
        <f t="shared" si="3"/>
        <v>33</v>
      </c>
      <c r="H55" s="11">
        <f t="shared" si="3"/>
        <v>0</v>
      </c>
      <c r="I55" s="11">
        <f t="shared" si="3"/>
        <v>0</v>
      </c>
      <c r="J55" s="11">
        <f t="shared" si="3"/>
        <v>0</v>
      </c>
      <c r="K55" s="11">
        <f t="shared" si="3"/>
        <v>0</v>
      </c>
      <c r="L55" s="15">
        <f>COUNTIF(L9:L49,"&gt;=70")</f>
        <v>0</v>
      </c>
    </row>
    <row r="56" spans="2:12" x14ac:dyDescent="0.25">
      <c r="C56" s="24"/>
      <c r="D56" s="24"/>
      <c r="E56" s="12">
        <f t="shared" ref="E56:L56" si="4">COUNTIF(E9:E54,"&lt;70")</f>
        <v>1</v>
      </c>
      <c r="F56" s="12">
        <f t="shared" si="4"/>
        <v>3</v>
      </c>
      <c r="G56" s="12">
        <f t="shared" si="4"/>
        <v>4</v>
      </c>
      <c r="H56" s="12">
        <f t="shared" si="4"/>
        <v>0</v>
      </c>
      <c r="I56" s="12">
        <f t="shared" si="4"/>
        <v>0</v>
      </c>
      <c r="J56" s="12">
        <f t="shared" si="4"/>
        <v>36</v>
      </c>
      <c r="K56" s="12">
        <f t="shared" si="4"/>
        <v>36</v>
      </c>
      <c r="L56" s="12">
        <f t="shared" si="4"/>
        <v>45</v>
      </c>
    </row>
    <row r="57" spans="2:12" x14ac:dyDescent="0.25">
      <c r="C57" s="24"/>
      <c r="D57" s="24"/>
      <c r="E57" s="12">
        <f t="shared" ref="E57:L57" si="5">COUNT(E9:E54)</f>
        <v>37</v>
      </c>
      <c r="F57" s="12">
        <f t="shared" si="5"/>
        <v>37</v>
      </c>
      <c r="G57" s="12">
        <f t="shared" si="5"/>
        <v>37</v>
      </c>
      <c r="H57" s="12">
        <f t="shared" si="5"/>
        <v>0</v>
      </c>
      <c r="I57" s="12">
        <f t="shared" si="5"/>
        <v>0</v>
      </c>
      <c r="J57" s="12">
        <f t="shared" si="5"/>
        <v>36</v>
      </c>
      <c r="K57" s="12">
        <f t="shared" si="5"/>
        <v>36</v>
      </c>
      <c r="L57" s="12">
        <f t="shared" si="5"/>
        <v>45</v>
      </c>
    </row>
    <row r="58" spans="2:12" x14ac:dyDescent="0.25">
      <c r="C58" s="24"/>
      <c r="D58" s="24"/>
      <c r="E58" s="13">
        <f>E55/E57</f>
        <v>0.97297297297297303</v>
      </c>
      <c r="F58" s="14">
        <f t="shared" ref="F58:L58" si="6">F55/F57</f>
        <v>0.91891891891891897</v>
      </c>
      <c r="G58" s="14">
        <f t="shared" si="6"/>
        <v>0.89189189189189189</v>
      </c>
      <c r="H58" s="14" t="e">
        <f t="shared" si="6"/>
        <v>#DIV/0!</v>
      </c>
      <c r="I58" s="14" t="e">
        <f t="shared" si="6"/>
        <v>#DIV/0!</v>
      </c>
      <c r="J58" s="14">
        <f t="shared" si="6"/>
        <v>0</v>
      </c>
      <c r="K58" s="14">
        <f t="shared" si="6"/>
        <v>0</v>
      </c>
      <c r="L58" s="14">
        <f t="shared" si="6"/>
        <v>0</v>
      </c>
    </row>
    <row r="59" spans="2:12" x14ac:dyDescent="0.25">
      <c r="C59" s="24"/>
      <c r="D59" s="24"/>
      <c r="E59" s="13">
        <f>E56/E57</f>
        <v>2.7027027027027029E-2</v>
      </c>
      <c r="F59" s="13">
        <f t="shared" ref="F59:L59" si="7">F56/F57</f>
        <v>8.1081081081081086E-2</v>
      </c>
      <c r="G59" s="14">
        <f t="shared" si="7"/>
        <v>0.10810810810810811</v>
      </c>
      <c r="H59" s="14" t="e">
        <f t="shared" si="7"/>
        <v>#DIV/0!</v>
      </c>
      <c r="I59" s="14" t="e">
        <f t="shared" si="7"/>
        <v>#DIV/0!</v>
      </c>
      <c r="J59" s="14">
        <f t="shared" si="7"/>
        <v>1</v>
      </c>
      <c r="K59" s="14">
        <f t="shared" si="7"/>
        <v>1</v>
      </c>
      <c r="L59" s="14">
        <f t="shared" si="7"/>
        <v>1</v>
      </c>
    </row>
    <row r="60" spans="2:12" x14ac:dyDescent="0.25">
      <c r="C60" s="24"/>
      <c r="D60" s="24"/>
    </row>
    <row r="61" spans="2:12" x14ac:dyDescent="0.25">
      <c r="C61" s="1"/>
      <c r="D61" s="1"/>
    </row>
    <row r="62" spans="2:12" x14ac:dyDescent="0.25">
      <c r="E62" s="31"/>
      <c r="F62" s="31"/>
      <c r="G62" s="31"/>
      <c r="H62" s="31"/>
      <c r="I62" s="31"/>
      <c r="J62" s="31"/>
      <c r="K62" s="31"/>
    </row>
    <row r="63" spans="2:12" x14ac:dyDescent="0.25">
      <c r="E63" s="28" t="s">
        <v>18</v>
      </c>
      <c r="F63" s="28"/>
      <c r="G63" s="28"/>
      <c r="H63" s="28"/>
      <c r="I63" s="28"/>
      <c r="J63" s="28"/>
      <c r="K63" s="28"/>
    </row>
  </sheetData>
  <mergeCells count="13">
    <mergeCell ref="C60:D60"/>
    <mergeCell ref="E62:K62"/>
    <mergeCell ref="E63:K63"/>
    <mergeCell ref="C55:D55"/>
    <mergeCell ref="C56:D56"/>
    <mergeCell ref="C57:D57"/>
    <mergeCell ref="C58:D58"/>
    <mergeCell ref="C59:D59"/>
    <mergeCell ref="F6:K6"/>
    <mergeCell ref="B2:K2"/>
    <mergeCell ref="C3:K3"/>
    <mergeCell ref="E4:F4"/>
    <mergeCell ref="I4:J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62"/>
  <sheetViews>
    <sheetView tabSelected="1" topLeftCell="A24" zoomScale="84" zoomScaleNormal="84" workbookViewId="0">
      <selection activeCell="Z39" sqref="Z39"/>
    </sheetView>
  </sheetViews>
  <sheetFormatPr baseColWidth="10" defaultRowHeight="15" x14ac:dyDescent="0.25"/>
  <cols>
    <col min="1" max="1" width="1.28515625" customWidth="1"/>
    <col min="2" max="2" width="5" customWidth="1"/>
    <col min="3" max="3" width="11.28515625" customWidth="1"/>
    <col min="4" max="7" width="7.7109375" customWidth="1"/>
    <col min="8" max="8" width="7.5703125" customWidth="1"/>
    <col min="9" max="9" width="7.7109375" hidden="1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</row>
    <row r="3" spans="2:18" x14ac:dyDescent="0.25">
      <c r="C3" s="30" t="s">
        <v>8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2:18" x14ac:dyDescent="0.25">
      <c r="C4" t="s">
        <v>0</v>
      </c>
      <c r="D4" s="34" t="s">
        <v>24</v>
      </c>
      <c r="E4" s="34"/>
      <c r="F4" s="34"/>
      <c r="G4" s="34"/>
      <c r="I4" t="s">
        <v>1</v>
      </c>
      <c r="J4" s="26" t="s">
        <v>255</v>
      </c>
      <c r="K4" s="26"/>
      <c r="M4" t="s">
        <v>2</v>
      </c>
      <c r="N4" s="27" t="s">
        <v>229</v>
      </c>
      <c r="O4" s="27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6" t="s">
        <v>231</v>
      </c>
      <c r="E6" s="26"/>
      <c r="F6" s="26"/>
      <c r="G6" s="26"/>
      <c r="I6" s="24" t="s">
        <v>22</v>
      </c>
      <c r="J6" s="24"/>
      <c r="K6" s="29" t="s">
        <v>25</v>
      </c>
      <c r="L6" s="29"/>
      <c r="M6" s="29"/>
      <c r="N6" s="29"/>
      <c r="O6" s="29"/>
      <c r="P6" s="29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5" t="s">
        <v>5</v>
      </c>
      <c r="E8" s="35"/>
      <c r="F8" s="35"/>
      <c r="G8" s="35"/>
      <c r="H8" s="35"/>
      <c r="I8" s="35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20" t="s">
        <v>46</v>
      </c>
      <c r="D9" s="33" t="s">
        <v>28</v>
      </c>
      <c r="E9" s="33"/>
      <c r="F9" s="33"/>
      <c r="G9" s="33"/>
      <c r="H9" s="33"/>
      <c r="I9" s="33"/>
      <c r="J9" s="4">
        <v>90</v>
      </c>
      <c r="K9" s="4">
        <v>100</v>
      </c>
      <c r="L9" s="4">
        <v>50</v>
      </c>
      <c r="M9" s="4"/>
      <c r="N9" s="4"/>
      <c r="O9" s="4">
        <v>0</v>
      </c>
      <c r="P9" s="4">
        <v>0</v>
      </c>
      <c r="Q9" s="10">
        <f>SUM(J9:P9)/7</f>
        <v>34.285714285714285</v>
      </c>
    </row>
    <row r="10" spans="2:18" ht="15.75" x14ac:dyDescent="0.25">
      <c r="B10" s="6">
        <f>B9+1</f>
        <v>2</v>
      </c>
      <c r="C10" s="20" t="s">
        <v>47</v>
      </c>
      <c r="D10" s="33" t="s">
        <v>29</v>
      </c>
      <c r="E10" s="33"/>
      <c r="F10" s="33"/>
      <c r="G10" s="33"/>
      <c r="H10" s="33"/>
      <c r="I10" s="33"/>
      <c r="J10" s="4">
        <v>100</v>
      </c>
      <c r="K10" s="4">
        <v>100</v>
      </c>
      <c r="L10" s="4">
        <v>50</v>
      </c>
      <c r="M10" s="4"/>
      <c r="N10" s="4"/>
      <c r="O10" s="4">
        <v>0</v>
      </c>
      <c r="P10" s="4">
        <v>0</v>
      </c>
      <c r="Q10" s="10">
        <f t="shared" ref="Q10:Q48" si="0">SUM(J10:P10)/7</f>
        <v>35.714285714285715</v>
      </c>
    </row>
    <row r="11" spans="2:18" ht="15.75" x14ac:dyDescent="0.25">
      <c r="B11" s="6">
        <f t="shared" ref="B11:B53" si="1">B10+1</f>
        <v>3</v>
      </c>
      <c r="C11" s="20" t="s">
        <v>48</v>
      </c>
      <c r="D11" s="33" t="s">
        <v>30</v>
      </c>
      <c r="E11" s="33"/>
      <c r="F11" s="33"/>
      <c r="G11" s="33"/>
      <c r="H11" s="33"/>
      <c r="I11" s="33"/>
      <c r="J11" s="4">
        <v>80</v>
      </c>
      <c r="K11" s="4">
        <v>100</v>
      </c>
      <c r="L11" s="4">
        <v>50</v>
      </c>
      <c r="M11" s="4"/>
      <c r="N11" s="4"/>
      <c r="O11" s="4">
        <v>0</v>
      </c>
      <c r="P11" s="4">
        <v>0</v>
      </c>
      <c r="Q11" s="10">
        <f t="shared" si="0"/>
        <v>32.857142857142854</v>
      </c>
    </row>
    <row r="12" spans="2:18" ht="15.75" x14ac:dyDescent="0.25">
      <c r="B12" s="6">
        <f t="shared" si="1"/>
        <v>4</v>
      </c>
      <c r="C12" s="20" t="s">
        <v>49</v>
      </c>
      <c r="D12" s="33" t="s">
        <v>31</v>
      </c>
      <c r="E12" s="33"/>
      <c r="F12" s="33"/>
      <c r="G12" s="33"/>
      <c r="H12" s="33"/>
      <c r="I12" s="33"/>
      <c r="J12" s="4">
        <v>90</v>
      </c>
      <c r="K12" s="4">
        <v>100</v>
      </c>
      <c r="L12" s="4">
        <v>50</v>
      </c>
      <c r="M12" s="4"/>
      <c r="N12" s="4"/>
      <c r="O12" s="4">
        <v>0</v>
      </c>
      <c r="P12" s="4">
        <v>0</v>
      </c>
      <c r="Q12" s="10">
        <f t="shared" si="0"/>
        <v>34.285714285714285</v>
      </c>
    </row>
    <row r="13" spans="2:18" ht="15.75" x14ac:dyDescent="0.25">
      <c r="B13" s="6">
        <f t="shared" si="1"/>
        <v>5</v>
      </c>
      <c r="C13" s="20" t="s">
        <v>50</v>
      </c>
      <c r="D13" s="33" t="s">
        <v>32</v>
      </c>
      <c r="E13" s="33"/>
      <c r="F13" s="33"/>
      <c r="G13" s="33"/>
      <c r="H13" s="33"/>
      <c r="I13" s="33"/>
      <c r="J13" s="4">
        <v>70</v>
      </c>
      <c r="K13" s="4">
        <v>100</v>
      </c>
      <c r="L13" s="4">
        <v>50</v>
      </c>
      <c r="M13" s="4"/>
      <c r="N13" s="4"/>
      <c r="O13" s="4">
        <v>0</v>
      </c>
      <c r="P13" s="4">
        <v>0</v>
      </c>
      <c r="Q13" s="10">
        <f t="shared" si="0"/>
        <v>31.428571428571427</v>
      </c>
    </row>
    <row r="14" spans="2:18" ht="15.75" x14ac:dyDescent="0.25">
      <c r="B14" s="6">
        <f t="shared" si="1"/>
        <v>6</v>
      </c>
      <c r="C14" s="20" t="s">
        <v>51</v>
      </c>
      <c r="D14" s="33" t="s">
        <v>33</v>
      </c>
      <c r="E14" s="33"/>
      <c r="F14" s="33"/>
      <c r="G14" s="33"/>
      <c r="H14" s="33"/>
      <c r="I14" s="33"/>
      <c r="J14" s="4">
        <v>100</v>
      </c>
      <c r="K14" s="4">
        <v>100</v>
      </c>
      <c r="L14" s="4">
        <v>100</v>
      </c>
      <c r="M14" s="4"/>
      <c r="N14" s="4"/>
      <c r="O14" s="4">
        <v>0</v>
      </c>
      <c r="P14" s="4">
        <v>0</v>
      </c>
      <c r="Q14" s="10">
        <f t="shared" si="0"/>
        <v>42.857142857142854</v>
      </c>
    </row>
    <row r="15" spans="2:18" ht="15.75" x14ac:dyDescent="0.25">
      <c r="B15" s="6">
        <f t="shared" si="1"/>
        <v>7</v>
      </c>
      <c r="C15" s="20" t="s">
        <v>52</v>
      </c>
      <c r="D15" s="33" t="s">
        <v>34</v>
      </c>
      <c r="E15" s="33"/>
      <c r="F15" s="33"/>
      <c r="G15" s="33"/>
      <c r="H15" s="33"/>
      <c r="I15" s="33"/>
      <c r="J15" s="4">
        <v>100</v>
      </c>
      <c r="K15" s="4">
        <v>100</v>
      </c>
      <c r="L15" s="4">
        <v>70</v>
      </c>
      <c r="M15" s="4"/>
      <c r="N15" s="4"/>
      <c r="O15" s="4">
        <v>0</v>
      </c>
      <c r="P15" s="4">
        <v>0</v>
      </c>
      <c r="Q15" s="10">
        <f t="shared" si="0"/>
        <v>38.571428571428569</v>
      </c>
    </row>
    <row r="16" spans="2:18" ht="15.75" x14ac:dyDescent="0.25">
      <c r="B16" s="6">
        <f t="shared" si="1"/>
        <v>8</v>
      </c>
      <c r="C16" s="20" t="s">
        <v>232</v>
      </c>
      <c r="D16" s="33" t="s">
        <v>237</v>
      </c>
      <c r="E16" s="33"/>
      <c r="F16" s="33"/>
      <c r="G16" s="33"/>
      <c r="H16" s="33"/>
      <c r="I16" s="33"/>
      <c r="J16" s="4">
        <v>80</v>
      </c>
      <c r="K16" s="4">
        <v>100</v>
      </c>
      <c r="L16" s="4">
        <v>50</v>
      </c>
      <c r="M16" s="4"/>
      <c r="N16" s="4"/>
      <c r="O16" s="4">
        <v>0</v>
      </c>
      <c r="P16" s="4">
        <v>0</v>
      </c>
      <c r="Q16" s="10">
        <f t="shared" si="0"/>
        <v>32.857142857142854</v>
      </c>
    </row>
    <row r="17" spans="2:17" ht="15.75" x14ac:dyDescent="0.25">
      <c r="B17" s="6">
        <f t="shared" si="1"/>
        <v>9</v>
      </c>
      <c r="C17" s="20" t="s">
        <v>53</v>
      </c>
      <c r="D17" s="33" t="s">
        <v>238</v>
      </c>
      <c r="E17" s="33"/>
      <c r="F17" s="33"/>
      <c r="G17" s="33"/>
      <c r="H17" s="33"/>
      <c r="I17" s="33"/>
      <c r="J17" s="4">
        <v>90</v>
      </c>
      <c r="K17" s="4">
        <v>100</v>
      </c>
      <c r="L17" s="4">
        <v>50</v>
      </c>
      <c r="M17" s="4"/>
      <c r="N17" s="4"/>
      <c r="O17" s="4">
        <v>0</v>
      </c>
      <c r="P17" s="4">
        <v>0</v>
      </c>
      <c r="Q17" s="10">
        <f t="shared" si="0"/>
        <v>34.285714285714285</v>
      </c>
    </row>
    <row r="18" spans="2:17" ht="15.75" x14ac:dyDescent="0.25">
      <c r="B18" s="6">
        <f t="shared" si="1"/>
        <v>10</v>
      </c>
      <c r="C18" s="20" t="s">
        <v>54</v>
      </c>
      <c r="D18" s="33" t="s">
        <v>35</v>
      </c>
      <c r="E18" s="33"/>
      <c r="F18" s="33"/>
      <c r="G18" s="33"/>
      <c r="H18" s="33"/>
      <c r="I18" s="33"/>
      <c r="J18" s="4">
        <v>50</v>
      </c>
      <c r="K18" s="4">
        <v>100</v>
      </c>
      <c r="L18" s="4">
        <v>50</v>
      </c>
      <c r="M18" s="4"/>
      <c r="N18" s="4"/>
      <c r="O18" s="4">
        <v>0</v>
      </c>
      <c r="P18" s="4">
        <v>0</v>
      </c>
      <c r="Q18" s="10">
        <f t="shared" si="0"/>
        <v>28.571428571428573</v>
      </c>
    </row>
    <row r="19" spans="2:17" ht="15.75" x14ac:dyDescent="0.25">
      <c r="B19" s="6">
        <f t="shared" si="1"/>
        <v>11</v>
      </c>
      <c r="C19" s="20" t="s">
        <v>55</v>
      </c>
      <c r="D19" s="33" t="s">
        <v>239</v>
      </c>
      <c r="E19" s="33"/>
      <c r="F19" s="33"/>
      <c r="G19" s="33"/>
      <c r="H19" s="33"/>
      <c r="I19" s="33"/>
      <c r="J19" s="4">
        <v>90</v>
      </c>
      <c r="K19" s="4">
        <v>100</v>
      </c>
      <c r="L19" s="4">
        <v>50</v>
      </c>
      <c r="M19" s="4"/>
      <c r="N19" s="4"/>
      <c r="O19" s="4">
        <v>0</v>
      </c>
      <c r="P19" s="4">
        <v>0</v>
      </c>
      <c r="Q19" s="10">
        <f t="shared" si="0"/>
        <v>34.285714285714285</v>
      </c>
    </row>
    <row r="20" spans="2:17" ht="15.75" x14ac:dyDescent="0.25">
      <c r="B20" s="6">
        <f t="shared" si="1"/>
        <v>12</v>
      </c>
      <c r="C20" s="20" t="s">
        <v>56</v>
      </c>
      <c r="D20" s="33" t="s">
        <v>36</v>
      </c>
      <c r="E20" s="33"/>
      <c r="F20" s="33"/>
      <c r="G20" s="33"/>
      <c r="H20" s="33"/>
      <c r="I20" s="33"/>
      <c r="J20" s="4">
        <v>90</v>
      </c>
      <c r="K20" s="4">
        <v>100</v>
      </c>
      <c r="L20" s="4">
        <v>70</v>
      </c>
      <c r="M20" s="4"/>
      <c r="N20" s="4"/>
      <c r="O20" s="4">
        <v>0</v>
      </c>
      <c r="P20" s="4">
        <v>0</v>
      </c>
      <c r="Q20" s="10">
        <f t="shared" si="0"/>
        <v>37.142857142857146</v>
      </c>
    </row>
    <row r="21" spans="2:17" ht="15.75" x14ac:dyDescent="0.25">
      <c r="B21" s="6">
        <f t="shared" si="1"/>
        <v>13</v>
      </c>
      <c r="C21" s="20" t="s">
        <v>57</v>
      </c>
      <c r="D21" s="33" t="s">
        <v>240</v>
      </c>
      <c r="E21" s="33"/>
      <c r="F21" s="33"/>
      <c r="G21" s="33"/>
      <c r="H21" s="33"/>
      <c r="I21" s="33"/>
      <c r="J21" s="4">
        <v>90</v>
      </c>
      <c r="K21" s="4">
        <v>100</v>
      </c>
      <c r="L21" s="4">
        <v>50</v>
      </c>
      <c r="M21" s="4"/>
      <c r="N21" s="4"/>
      <c r="O21" s="4">
        <v>0</v>
      </c>
      <c r="P21" s="4">
        <v>0</v>
      </c>
      <c r="Q21" s="10">
        <f t="shared" si="0"/>
        <v>34.285714285714285</v>
      </c>
    </row>
    <row r="22" spans="2:17" ht="15.75" x14ac:dyDescent="0.25">
      <c r="B22" s="6">
        <f t="shared" si="1"/>
        <v>14</v>
      </c>
      <c r="C22" s="20" t="s">
        <v>58</v>
      </c>
      <c r="D22" s="33" t="s">
        <v>241</v>
      </c>
      <c r="E22" s="33"/>
      <c r="F22" s="33"/>
      <c r="G22" s="33"/>
      <c r="H22" s="33"/>
      <c r="I22" s="33"/>
      <c r="J22" s="4">
        <v>100</v>
      </c>
      <c r="K22" s="4">
        <v>100</v>
      </c>
      <c r="L22" s="4">
        <v>100</v>
      </c>
      <c r="M22" s="4"/>
      <c r="N22" s="4"/>
      <c r="O22" s="4">
        <v>0</v>
      </c>
      <c r="P22" s="4">
        <v>0</v>
      </c>
      <c r="Q22" s="10">
        <f t="shared" si="0"/>
        <v>42.857142857142854</v>
      </c>
    </row>
    <row r="23" spans="2:17" ht="15.75" x14ac:dyDescent="0.25">
      <c r="B23" s="6">
        <f t="shared" si="1"/>
        <v>15</v>
      </c>
      <c r="C23" s="20" t="s">
        <v>233</v>
      </c>
      <c r="D23" s="33" t="s">
        <v>242</v>
      </c>
      <c r="E23" s="33"/>
      <c r="F23" s="33"/>
      <c r="G23" s="33"/>
      <c r="H23" s="33"/>
      <c r="I23" s="33"/>
      <c r="J23" s="4">
        <v>80</v>
      </c>
      <c r="K23" s="4">
        <v>100</v>
      </c>
      <c r="L23" s="4">
        <v>50</v>
      </c>
      <c r="M23" s="4"/>
      <c r="N23" s="4"/>
      <c r="O23" s="4">
        <v>0</v>
      </c>
      <c r="P23" s="4">
        <v>0</v>
      </c>
      <c r="Q23" s="10">
        <f t="shared" si="0"/>
        <v>32.857142857142854</v>
      </c>
    </row>
    <row r="24" spans="2:17" ht="15.75" x14ac:dyDescent="0.25">
      <c r="B24" s="6">
        <f t="shared" si="1"/>
        <v>16</v>
      </c>
      <c r="C24" s="20" t="s">
        <v>59</v>
      </c>
      <c r="D24" s="33" t="s">
        <v>243</v>
      </c>
      <c r="E24" s="33"/>
      <c r="F24" s="33"/>
      <c r="G24" s="33"/>
      <c r="H24" s="33"/>
      <c r="I24" s="33"/>
      <c r="J24" s="4">
        <v>80</v>
      </c>
      <c r="K24" s="4">
        <v>100</v>
      </c>
      <c r="L24" s="4">
        <v>50</v>
      </c>
      <c r="M24" s="4"/>
      <c r="N24" s="4"/>
      <c r="O24" s="4">
        <v>0</v>
      </c>
      <c r="P24" s="4">
        <v>0</v>
      </c>
      <c r="Q24" s="10">
        <f t="shared" si="0"/>
        <v>32.857142857142854</v>
      </c>
    </row>
    <row r="25" spans="2:17" ht="15.75" x14ac:dyDescent="0.25">
      <c r="B25" s="6">
        <f t="shared" si="1"/>
        <v>17</v>
      </c>
      <c r="C25" s="20" t="s">
        <v>234</v>
      </c>
      <c r="D25" s="33" t="s">
        <v>244</v>
      </c>
      <c r="E25" s="33"/>
      <c r="F25" s="33"/>
      <c r="G25" s="33"/>
      <c r="H25" s="33"/>
      <c r="I25" s="33"/>
      <c r="J25" s="4">
        <v>50</v>
      </c>
      <c r="K25" s="4">
        <v>100</v>
      </c>
      <c r="L25" s="4">
        <v>50</v>
      </c>
      <c r="M25" s="4"/>
      <c r="N25" s="4"/>
      <c r="O25" s="4">
        <v>0</v>
      </c>
      <c r="P25" s="4">
        <v>0</v>
      </c>
      <c r="Q25" s="10">
        <f t="shared" si="0"/>
        <v>28.571428571428573</v>
      </c>
    </row>
    <row r="26" spans="2:17" ht="15.75" x14ac:dyDescent="0.25">
      <c r="B26" s="6">
        <f t="shared" si="1"/>
        <v>18</v>
      </c>
      <c r="C26" s="20" t="s">
        <v>60</v>
      </c>
      <c r="D26" s="33" t="s">
        <v>37</v>
      </c>
      <c r="E26" s="33"/>
      <c r="F26" s="33"/>
      <c r="G26" s="33"/>
      <c r="H26" s="33"/>
      <c r="I26" s="33"/>
      <c r="J26" s="4">
        <v>100</v>
      </c>
      <c r="K26" s="4">
        <v>100</v>
      </c>
      <c r="L26" s="4">
        <v>70</v>
      </c>
      <c r="M26" s="4"/>
      <c r="N26" s="4"/>
      <c r="O26" s="4">
        <v>0</v>
      </c>
      <c r="P26" s="4">
        <v>0</v>
      </c>
      <c r="Q26" s="10">
        <f t="shared" si="0"/>
        <v>38.571428571428569</v>
      </c>
    </row>
    <row r="27" spans="2:17" ht="15.75" x14ac:dyDescent="0.25">
      <c r="B27" s="6">
        <f t="shared" si="1"/>
        <v>19</v>
      </c>
      <c r="C27" s="20" t="s">
        <v>61</v>
      </c>
      <c r="D27" s="33" t="s">
        <v>38</v>
      </c>
      <c r="E27" s="33"/>
      <c r="F27" s="33"/>
      <c r="G27" s="33"/>
      <c r="H27" s="33"/>
      <c r="I27" s="33"/>
      <c r="J27" s="4">
        <v>90</v>
      </c>
      <c r="K27" s="4">
        <v>100</v>
      </c>
      <c r="L27" s="4">
        <v>50</v>
      </c>
      <c r="M27" s="4"/>
      <c r="N27" s="4"/>
      <c r="O27" s="4">
        <v>0</v>
      </c>
      <c r="P27" s="4">
        <v>0</v>
      </c>
      <c r="Q27" s="10">
        <f t="shared" si="0"/>
        <v>34.285714285714285</v>
      </c>
    </row>
    <row r="28" spans="2:17" ht="15.75" x14ac:dyDescent="0.25">
      <c r="B28" s="6">
        <f t="shared" si="1"/>
        <v>20</v>
      </c>
      <c r="C28" s="20" t="s">
        <v>62</v>
      </c>
      <c r="D28" s="33" t="s">
        <v>39</v>
      </c>
      <c r="E28" s="33"/>
      <c r="F28" s="33"/>
      <c r="G28" s="33"/>
      <c r="H28" s="33"/>
      <c r="I28" s="33"/>
      <c r="J28" s="4">
        <v>90</v>
      </c>
      <c r="K28" s="4">
        <v>100</v>
      </c>
      <c r="L28" s="4">
        <v>50</v>
      </c>
      <c r="M28" s="4"/>
      <c r="N28" s="4"/>
      <c r="O28" s="4">
        <v>0</v>
      </c>
      <c r="P28" s="4">
        <v>0</v>
      </c>
      <c r="Q28" s="10">
        <f t="shared" si="0"/>
        <v>34.285714285714285</v>
      </c>
    </row>
    <row r="29" spans="2:17" ht="15.75" x14ac:dyDescent="0.25">
      <c r="B29" s="6">
        <f t="shared" si="1"/>
        <v>21</v>
      </c>
      <c r="C29" s="20" t="s">
        <v>63</v>
      </c>
      <c r="D29" s="33" t="s">
        <v>245</v>
      </c>
      <c r="E29" s="33"/>
      <c r="F29" s="33"/>
      <c r="G29" s="33"/>
      <c r="H29" s="33"/>
      <c r="I29" s="33"/>
      <c r="J29" s="4">
        <v>70</v>
      </c>
      <c r="K29" s="4">
        <v>100</v>
      </c>
      <c r="L29" s="4">
        <v>50</v>
      </c>
      <c r="M29" s="4"/>
      <c r="N29" s="4"/>
      <c r="O29" s="4">
        <v>0</v>
      </c>
      <c r="P29" s="4">
        <v>0</v>
      </c>
      <c r="Q29" s="10">
        <f t="shared" si="0"/>
        <v>31.428571428571427</v>
      </c>
    </row>
    <row r="30" spans="2:17" ht="15.75" x14ac:dyDescent="0.25">
      <c r="B30" s="6">
        <f t="shared" si="1"/>
        <v>22</v>
      </c>
      <c r="C30" s="20" t="s">
        <v>64</v>
      </c>
      <c r="D30" s="33" t="s">
        <v>246</v>
      </c>
      <c r="E30" s="33"/>
      <c r="F30" s="33"/>
      <c r="G30" s="33"/>
      <c r="H30" s="33"/>
      <c r="I30" s="33"/>
      <c r="J30" s="4">
        <v>90</v>
      </c>
      <c r="K30" s="4">
        <v>100</v>
      </c>
      <c r="L30" s="4">
        <v>70</v>
      </c>
      <c r="M30" s="4"/>
      <c r="N30" s="4"/>
      <c r="O30" s="4">
        <v>0</v>
      </c>
      <c r="P30" s="4">
        <v>0</v>
      </c>
      <c r="Q30" s="10">
        <f t="shared" si="0"/>
        <v>37.142857142857146</v>
      </c>
    </row>
    <row r="31" spans="2:17" ht="15.75" x14ac:dyDescent="0.25">
      <c r="B31" s="6">
        <f t="shared" si="1"/>
        <v>23</v>
      </c>
      <c r="C31" s="20" t="s">
        <v>65</v>
      </c>
      <c r="D31" s="33" t="s">
        <v>40</v>
      </c>
      <c r="E31" s="33"/>
      <c r="F31" s="33"/>
      <c r="G31" s="33"/>
      <c r="H31" s="33"/>
      <c r="I31" s="33"/>
      <c r="J31" s="4">
        <v>80</v>
      </c>
      <c r="K31" s="4">
        <v>100</v>
      </c>
      <c r="L31" s="4">
        <v>50</v>
      </c>
      <c r="M31" s="4"/>
      <c r="N31" s="4"/>
      <c r="O31" s="4">
        <v>0</v>
      </c>
      <c r="P31" s="4">
        <v>0</v>
      </c>
      <c r="Q31" s="10">
        <f t="shared" si="0"/>
        <v>32.857142857142854</v>
      </c>
    </row>
    <row r="32" spans="2:17" ht="15.75" x14ac:dyDescent="0.25">
      <c r="B32" s="6">
        <f t="shared" si="1"/>
        <v>24</v>
      </c>
      <c r="C32" s="20" t="s">
        <v>66</v>
      </c>
      <c r="D32" s="33" t="s">
        <v>41</v>
      </c>
      <c r="E32" s="33"/>
      <c r="F32" s="33"/>
      <c r="G32" s="33"/>
      <c r="H32" s="33"/>
      <c r="I32" s="33"/>
      <c r="J32" s="4">
        <v>50</v>
      </c>
      <c r="K32" s="4">
        <v>100</v>
      </c>
      <c r="L32" s="4">
        <v>50</v>
      </c>
      <c r="M32" s="4"/>
      <c r="N32" s="4"/>
      <c r="O32" s="4">
        <v>0</v>
      </c>
      <c r="P32" s="4">
        <v>0</v>
      </c>
      <c r="Q32" s="10">
        <f t="shared" si="0"/>
        <v>28.571428571428573</v>
      </c>
    </row>
    <row r="33" spans="2:17" ht="15.75" x14ac:dyDescent="0.25">
      <c r="B33" s="6">
        <f t="shared" si="1"/>
        <v>25</v>
      </c>
      <c r="C33" s="20" t="s">
        <v>67</v>
      </c>
      <c r="D33" s="33" t="s">
        <v>254</v>
      </c>
      <c r="E33" s="33"/>
      <c r="F33" s="33"/>
      <c r="G33" s="33"/>
      <c r="H33" s="33"/>
      <c r="I33" s="33"/>
      <c r="J33" s="4">
        <v>100</v>
      </c>
      <c r="K33" s="4">
        <v>100</v>
      </c>
      <c r="L33" s="4">
        <v>100</v>
      </c>
      <c r="M33" s="4"/>
      <c r="N33" s="4"/>
      <c r="O33" s="4"/>
      <c r="P33" s="4"/>
      <c r="Q33" s="10">
        <f t="shared" si="0"/>
        <v>42.857142857142854</v>
      </c>
    </row>
    <row r="34" spans="2:17" ht="15.75" x14ac:dyDescent="0.25">
      <c r="B34" s="6">
        <f t="shared" si="1"/>
        <v>26</v>
      </c>
      <c r="C34" s="20" t="s">
        <v>68</v>
      </c>
      <c r="D34" s="33" t="s">
        <v>247</v>
      </c>
      <c r="E34" s="33"/>
      <c r="F34" s="33"/>
      <c r="G34" s="33"/>
      <c r="H34" s="33"/>
      <c r="I34" s="33"/>
      <c r="J34" s="4">
        <v>100</v>
      </c>
      <c r="K34" s="4">
        <v>100</v>
      </c>
      <c r="L34" s="4">
        <v>50</v>
      </c>
      <c r="M34" s="4"/>
      <c r="N34" s="4"/>
      <c r="O34" s="4"/>
      <c r="P34" s="4"/>
      <c r="Q34" s="10">
        <f t="shared" si="0"/>
        <v>35.714285714285715</v>
      </c>
    </row>
    <row r="35" spans="2:17" ht="15.75" x14ac:dyDescent="0.25">
      <c r="B35" s="6">
        <f t="shared" si="1"/>
        <v>27</v>
      </c>
      <c r="C35" s="20" t="s">
        <v>235</v>
      </c>
      <c r="D35" s="33" t="s">
        <v>248</v>
      </c>
      <c r="E35" s="33"/>
      <c r="F35" s="33"/>
      <c r="G35" s="33"/>
      <c r="H35" s="33"/>
      <c r="I35" s="33"/>
      <c r="J35" s="4">
        <v>80</v>
      </c>
      <c r="K35" s="4">
        <v>100</v>
      </c>
      <c r="L35" s="4">
        <v>50</v>
      </c>
      <c r="M35" s="4"/>
      <c r="N35" s="4"/>
      <c r="O35" s="4"/>
      <c r="P35" s="4"/>
      <c r="Q35" s="10">
        <f t="shared" si="0"/>
        <v>32.857142857142854</v>
      </c>
    </row>
    <row r="36" spans="2:17" ht="15.75" x14ac:dyDescent="0.25">
      <c r="B36" s="6">
        <f t="shared" si="1"/>
        <v>28</v>
      </c>
      <c r="C36" s="20" t="s">
        <v>69</v>
      </c>
      <c r="D36" s="33" t="s">
        <v>250</v>
      </c>
      <c r="E36" s="33"/>
      <c r="F36" s="33"/>
      <c r="G36" s="33"/>
      <c r="H36" s="33"/>
      <c r="I36" s="33"/>
      <c r="J36" s="4">
        <v>70</v>
      </c>
      <c r="K36" s="4">
        <v>100</v>
      </c>
      <c r="L36" s="4">
        <v>70</v>
      </c>
      <c r="M36" s="4"/>
      <c r="N36" s="4"/>
      <c r="O36" s="4"/>
      <c r="P36" s="4"/>
      <c r="Q36" s="10">
        <f t="shared" si="0"/>
        <v>34.285714285714285</v>
      </c>
    </row>
    <row r="37" spans="2:17" ht="15.75" x14ac:dyDescent="0.25">
      <c r="B37" s="6">
        <f t="shared" si="1"/>
        <v>29</v>
      </c>
      <c r="C37" s="20" t="s">
        <v>70</v>
      </c>
      <c r="D37" s="36" t="s">
        <v>249</v>
      </c>
      <c r="E37" s="37"/>
      <c r="F37" s="37"/>
      <c r="G37" s="37"/>
      <c r="H37" s="37"/>
      <c r="I37" s="38"/>
      <c r="J37" s="4">
        <v>100</v>
      </c>
      <c r="K37" s="4">
        <v>100</v>
      </c>
      <c r="L37" s="4">
        <v>100</v>
      </c>
      <c r="M37" s="4"/>
      <c r="N37" s="4"/>
      <c r="O37" s="4"/>
      <c r="P37" s="4"/>
      <c r="Q37" s="10">
        <f t="shared" si="0"/>
        <v>42.857142857142854</v>
      </c>
    </row>
    <row r="38" spans="2:17" ht="15.75" x14ac:dyDescent="0.25">
      <c r="B38" s="6">
        <f t="shared" si="1"/>
        <v>30</v>
      </c>
      <c r="C38" s="20" t="s">
        <v>71</v>
      </c>
      <c r="D38" s="36" t="s">
        <v>42</v>
      </c>
      <c r="E38" s="37"/>
      <c r="F38" s="37"/>
      <c r="G38" s="37"/>
      <c r="H38" s="37"/>
      <c r="I38" s="38"/>
      <c r="J38" s="4">
        <v>100</v>
      </c>
      <c r="K38" s="4">
        <v>100</v>
      </c>
      <c r="L38" s="4">
        <v>100</v>
      </c>
      <c r="M38" s="4"/>
      <c r="N38" s="4"/>
      <c r="O38" s="4"/>
      <c r="P38" s="4"/>
      <c r="Q38" s="10">
        <f t="shared" si="0"/>
        <v>42.857142857142854</v>
      </c>
    </row>
    <row r="39" spans="2:17" ht="15.75" x14ac:dyDescent="0.25">
      <c r="B39" s="6">
        <f t="shared" si="1"/>
        <v>31</v>
      </c>
      <c r="C39" s="20" t="s">
        <v>72</v>
      </c>
      <c r="D39" s="36" t="s">
        <v>251</v>
      </c>
      <c r="E39" s="37"/>
      <c r="F39" s="37"/>
      <c r="G39" s="37"/>
      <c r="H39" s="37"/>
      <c r="I39" s="38"/>
      <c r="J39" s="4">
        <v>100</v>
      </c>
      <c r="K39" s="4">
        <v>100</v>
      </c>
      <c r="L39" s="4">
        <v>70</v>
      </c>
      <c r="M39" s="4"/>
      <c r="N39" s="4"/>
      <c r="O39" s="4"/>
      <c r="P39" s="4"/>
      <c r="Q39" s="10">
        <f t="shared" si="0"/>
        <v>38.571428571428569</v>
      </c>
    </row>
    <row r="40" spans="2:17" ht="15.75" x14ac:dyDescent="0.25">
      <c r="B40" s="6">
        <f t="shared" si="1"/>
        <v>32</v>
      </c>
      <c r="C40" s="20" t="s">
        <v>73</v>
      </c>
      <c r="D40" s="36" t="s">
        <v>43</v>
      </c>
      <c r="E40" s="37"/>
      <c r="F40" s="37"/>
      <c r="G40" s="37"/>
      <c r="H40" s="37"/>
      <c r="I40" s="38"/>
      <c r="J40" s="4">
        <v>90</v>
      </c>
      <c r="K40" s="4">
        <v>100</v>
      </c>
      <c r="L40" s="4">
        <v>50</v>
      </c>
      <c r="M40" s="4"/>
      <c r="N40" s="4"/>
      <c r="O40" s="4"/>
      <c r="P40" s="4"/>
      <c r="Q40" s="10">
        <f t="shared" si="0"/>
        <v>34.285714285714285</v>
      </c>
    </row>
    <row r="41" spans="2:17" ht="15.75" x14ac:dyDescent="0.25">
      <c r="B41" s="6">
        <f t="shared" si="1"/>
        <v>33</v>
      </c>
      <c r="C41" s="20" t="s">
        <v>74</v>
      </c>
      <c r="D41" s="36" t="s">
        <v>44</v>
      </c>
      <c r="E41" s="37"/>
      <c r="F41" s="37"/>
      <c r="G41" s="37"/>
      <c r="H41" s="37"/>
      <c r="I41" s="38"/>
      <c r="J41" s="4">
        <v>100</v>
      </c>
      <c r="K41" s="4">
        <v>100</v>
      </c>
      <c r="L41" s="4">
        <v>100</v>
      </c>
      <c r="M41" s="4"/>
      <c r="N41" s="4"/>
      <c r="O41" s="4"/>
      <c r="P41" s="4"/>
      <c r="Q41" s="10">
        <f t="shared" si="0"/>
        <v>42.857142857142854</v>
      </c>
    </row>
    <row r="42" spans="2:17" ht="15.75" x14ac:dyDescent="0.25">
      <c r="B42" s="6">
        <f t="shared" si="1"/>
        <v>34</v>
      </c>
      <c r="C42" s="20" t="s">
        <v>75</v>
      </c>
      <c r="D42" s="36" t="s">
        <v>45</v>
      </c>
      <c r="E42" s="37"/>
      <c r="F42" s="37"/>
      <c r="G42" s="37"/>
      <c r="H42" s="37"/>
      <c r="I42" s="38"/>
      <c r="J42" s="4">
        <v>90</v>
      </c>
      <c r="K42" s="4">
        <v>100</v>
      </c>
      <c r="L42" s="4">
        <v>50</v>
      </c>
      <c r="M42" s="4"/>
      <c r="N42" s="4"/>
      <c r="O42" s="4"/>
      <c r="P42" s="4"/>
      <c r="Q42" s="10">
        <f t="shared" si="0"/>
        <v>34.285714285714285</v>
      </c>
    </row>
    <row r="43" spans="2:17" ht="15.75" x14ac:dyDescent="0.25">
      <c r="B43" s="6">
        <f t="shared" si="1"/>
        <v>35</v>
      </c>
      <c r="C43" s="20" t="s">
        <v>76</v>
      </c>
      <c r="D43" s="33" t="s">
        <v>252</v>
      </c>
      <c r="E43" s="33"/>
      <c r="F43" s="33"/>
      <c r="G43" s="33"/>
      <c r="H43" s="33"/>
      <c r="I43" s="33"/>
      <c r="J43" s="4">
        <v>80</v>
      </c>
      <c r="K43" s="4">
        <v>100</v>
      </c>
      <c r="L43" s="4">
        <v>50</v>
      </c>
      <c r="M43" s="4"/>
      <c r="N43" s="4"/>
      <c r="O43" s="4"/>
      <c r="P43" s="4"/>
      <c r="Q43" s="10">
        <f t="shared" si="0"/>
        <v>32.857142857142854</v>
      </c>
    </row>
    <row r="44" spans="2:17" ht="15.75" x14ac:dyDescent="0.25">
      <c r="B44" s="6">
        <f t="shared" si="1"/>
        <v>36</v>
      </c>
      <c r="C44" s="20" t="s">
        <v>236</v>
      </c>
      <c r="D44" s="33" t="s">
        <v>253</v>
      </c>
      <c r="E44" s="33"/>
      <c r="F44" s="33"/>
      <c r="G44" s="33"/>
      <c r="H44" s="33"/>
      <c r="I44" s="33"/>
      <c r="J44" s="4">
        <v>80</v>
      </c>
      <c r="K44" s="4">
        <v>100</v>
      </c>
      <c r="L44" s="4">
        <v>50</v>
      </c>
      <c r="M44" s="4"/>
      <c r="N44" s="4"/>
      <c r="O44" s="4"/>
      <c r="P44" s="4"/>
      <c r="Q44" s="10">
        <f t="shared" si="0"/>
        <v>32.857142857142854</v>
      </c>
    </row>
    <row r="45" spans="2:17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22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  <c r="T49">
        <v>3630</v>
      </c>
      <c r="V49">
        <v>88.53</v>
      </c>
    </row>
    <row r="50" spans="2:22" x14ac:dyDescent="0.25">
      <c r="B50" s="6">
        <f t="shared" si="1"/>
        <v>42</v>
      </c>
      <c r="C50" s="7"/>
      <c r="D50" s="39"/>
      <c r="E50" s="39"/>
      <c r="F50" s="39"/>
      <c r="G50" s="39"/>
      <c r="H50" s="39"/>
      <c r="I50" s="39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22" x14ac:dyDescent="0.25">
      <c r="B51" s="6">
        <f t="shared" si="1"/>
        <v>43</v>
      </c>
      <c r="C51" s="7"/>
      <c r="D51" s="39"/>
      <c r="E51" s="39"/>
      <c r="F51" s="39"/>
      <c r="G51" s="39"/>
      <c r="H51" s="39"/>
      <c r="I51" s="39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22" x14ac:dyDescent="0.25">
      <c r="B52" s="6">
        <f t="shared" si="1"/>
        <v>44</v>
      </c>
      <c r="C52" s="7"/>
      <c r="D52" s="39"/>
      <c r="E52" s="39"/>
      <c r="F52" s="39"/>
      <c r="G52" s="39"/>
      <c r="H52" s="39"/>
      <c r="I52" s="39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22" x14ac:dyDescent="0.25">
      <c r="B53" s="6">
        <f t="shared" si="1"/>
        <v>45</v>
      </c>
      <c r="C53" s="3"/>
      <c r="D53" s="40"/>
      <c r="E53" s="41"/>
      <c r="F53" s="41"/>
      <c r="G53" s="41"/>
      <c r="H53" s="41"/>
      <c r="I53" s="42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22" x14ac:dyDescent="0.25">
      <c r="C54" s="24"/>
      <c r="D54" s="24"/>
      <c r="E54" s="1"/>
      <c r="H54" s="43" t="s">
        <v>19</v>
      </c>
      <c r="I54" s="43"/>
      <c r="J54" s="11">
        <f>COUNTIF(J9:J53,"&gt;=70")</f>
        <v>33</v>
      </c>
      <c r="K54" s="11">
        <f t="shared" ref="K54:P54" si="3">COUNTIF(K9:K53,"&gt;=70")</f>
        <v>36</v>
      </c>
      <c r="L54" s="11">
        <f t="shared" si="3"/>
        <v>12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22" x14ac:dyDescent="0.25">
      <c r="C55" s="24"/>
      <c r="D55" s="24"/>
      <c r="E55" s="8"/>
      <c r="H55" s="44" t="s">
        <v>20</v>
      </c>
      <c r="I55" s="44"/>
      <c r="J55" s="12">
        <f>COUNTIF(J9:J53,"&lt;70")</f>
        <v>3</v>
      </c>
      <c r="K55" s="12">
        <f t="shared" ref="K55:Q55" si="5">COUNTIF(K9:K53,"&lt;70")</f>
        <v>0</v>
      </c>
      <c r="L55" s="12">
        <f t="shared" si="5"/>
        <v>24</v>
      </c>
      <c r="M55" s="12">
        <f t="shared" si="5"/>
        <v>0</v>
      </c>
      <c r="N55" s="12">
        <f t="shared" si="5"/>
        <v>0</v>
      </c>
      <c r="O55" s="12">
        <f t="shared" si="5"/>
        <v>24</v>
      </c>
      <c r="P55" s="12">
        <f t="shared" si="5"/>
        <v>24</v>
      </c>
      <c r="Q55" s="12">
        <f t="shared" si="5"/>
        <v>45</v>
      </c>
    </row>
    <row r="56" spans="2:22" x14ac:dyDescent="0.25">
      <c r="C56" s="24"/>
      <c r="D56" s="24"/>
      <c r="E56" s="24"/>
      <c r="H56" s="44" t="s">
        <v>21</v>
      </c>
      <c r="I56" s="44"/>
      <c r="J56" s="12">
        <f>COUNT(J9:J53)</f>
        <v>36</v>
      </c>
      <c r="K56" s="12">
        <f t="shared" ref="K56:Q56" si="6">COUNT(K9:K53)</f>
        <v>36</v>
      </c>
      <c r="L56" s="12">
        <f t="shared" si="6"/>
        <v>36</v>
      </c>
      <c r="M56" s="12">
        <f t="shared" si="6"/>
        <v>0</v>
      </c>
      <c r="N56" s="12">
        <f t="shared" si="6"/>
        <v>0</v>
      </c>
      <c r="O56" s="12">
        <f t="shared" si="6"/>
        <v>24</v>
      </c>
      <c r="P56" s="12">
        <f t="shared" si="6"/>
        <v>24</v>
      </c>
      <c r="Q56" s="12">
        <f t="shared" si="6"/>
        <v>45</v>
      </c>
    </row>
    <row r="57" spans="2:22" x14ac:dyDescent="0.25">
      <c r="C57" s="24"/>
      <c r="D57" s="24"/>
      <c r="E57" s="1"/>
      <c r="H57" s="45" t="s">
        <v>16</v>
      </c>
      <c r="I57" s="45"/>
      <c r="J57" s="13">
        <f>J54/J56</f>
        <v>0.91666666666666663</v>
      </c>
      <c r="K57" s="14">
        <f t="shared" ref="K57:Q57" si="7">K54/K56</f>
        <v>1</v>
      </c>
      <c r="L57" s="14">
        <f t="shared" si="7"/>
        <v>0.33333333333333331</v>
      </c>
      <c r="M57" s="14" t="e">
        <f t="shared" si="7"/>
        <v>#DIV/0!</v>
      </c>
      <c r="N57" s="14" t="e">
        <f t="shared" si="7"/>
        <v>#DIV/0!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22" x14ac:dyDescent="0.25">
      <c r="C58" s="24"/>
      <c r="D58" s="24"/>
      <c r="E58" s="1"/>
      <c r="H58" s="45" t="s">
        <v>17</v>
      </c>
      <c r="I58" s="45"/>
      <c r="J58" s="13">
        <f>J55/J56</f>
        <v>8.3333333333333329E-2</v>
      </c>
      <c r="K58" s="13">
        <f t="shared" ref="K58:Q58" si="8">K55/K56</f>
        <v>0</v>
      </c>
      <c r="L58" s="14">
        <f t="shared" si="8"/>
        <v>0.66666666666666663</v>
      </c>
      <c r="M58" s="14" t="e">
        <f t="shared" si="8"/>
        <v>#DIV/0!</v>
      </c>
      <c r="N58" s="14" t="e">
        <f t="shared" si="8"/>
        <v>#DIV/0!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22" x14ac:dyDescent="0.25">
      <c r="C59" s="24"/>
      <c r="D59" s="24"/>
      <c r="E59" s="8"/>
    </row>
    <row r="60" spans="2:22" x14ac:dyDescent="0.25">
      <c r="C60" s="1"/>
      <c r="D60" s="1"/>
      <c r="E60" s="8"/>
    </row>
    <row r="61" spans="2:22" x14ac:dyDescent="0.25">
      <c r="J61" s="31"/>
      <c r="K61" s="31"/>
      <c r="L61" s="31"/>
      <c r="M61" s="31"/>
      <c r="N61" s="31"/>
      <c r="O61" s="31"/>
      <c r="P61" s="31"/>
    </row>
    <row r="62" spans="2:22" x14ac:dyDescent="0.25">
      <c r="J62" s="28" t="s">
        <v>18</v>
      </c>
      <c r="K62" s="28"/>
      <c r="L62" s="28"/>
      <c r="M62" s="28"/>
      <c r="N62" s="28"/>
      <c r="O62" s="28"/>
      <c r="P62" s="28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CAL.DIF 107-A</vt:lpstr>
      <vt:lpstr>CAL.DIF.101-A</vt:lpstr>
      <vt:lpstr>ALG LIN301-A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Usuario</cp:lastModifiedBy>
  <cp:lastPrinted>2023-12-08T15:49:58Z</cp:lastPrinted>
  <dcterms:created xsi:type="dcterms:W3CDTF">2023-03-14T19:16:59Z</dcterms:created>
  <dcterms:modified xsi:type="dcterms:W3CDTF">2025-11-19T18:41:29Z</dcterms:modified>
</cp:coreProperties>
</file>