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"/>
    </mc:Choice>
  </mc:AlternateContent>
  <bookViews>
    <workbookView xWindow="0" yWindow="0" windowWidth="20490" windowHeight="7760" activeTab="4"/>
  </bookViews>
  <sheets>
    <sheet name="HD1 307-B" sheetId="8" r:id="rId1"/>
    <sheet name="GCH 507-A" sheetId="11" r:id="rId2"/>
    <sheet name="MKT 507-B" sheetId="14" r:id="rId3"/>
    <sheet name="ME 707-A" sheetId="10" r:id="rId4"/>
    <sheet name="ME 707-B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4" l="1"/>
  <c r="J45" i="14"/>
  <c r="I45" i="14"/>
  <c r="H45" i="14"/>
  <c r="G45" i="14"/>
  <c r="F45" i="14"/>
  <c r="E45" i="14"/>
  <c r="K44" i="14"/>
  <c r="K47" i="14" s="1"/>
  <c r="J44" i="14"/>
  <c r="J47" i="14" s="1"/>
  <c r="I44" i="14"/>
  <c r="I47" i="14" s="1"/>
  <c r="H44" i="14"/>
  <c r="G44" i="14"/>
  <c r="F44" i="14"/>
  <c r="E44" i="14"/>
  <c r="K43" i="14"/>
  <c r="K46" i="14" s="1"/>
  <c r="J43" i="14"/>
  <c r="J46" i="14" s="1"/>
  <c r="I43" i="14"/>
  <c r="I46" i="14" s="1"/>
  <c r="H43" i="14"/>
  <c r="G43" i="14"/>
  <c r="F43" i="14"/>
  <c r="E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G47" i="14" l="1"/>
  <c r="G46" i="14"/>
  <c r="H47" i="14"/>
  <c r="H46" i="14"/>
  <c r="F47" i="14"/>
  <c r="F46" i="14"/>
  <c r="E47" i="14"/>
  <c r="E46" i="14"/>
  <c r="L45" i="14"/>
  <c r="L43" i="14"/>
  <c r="L44" i="14"/>
  <c r="L37" i="12"/>
  <c r="L35" i="12"/>
  <c r="L26" i="12"/>
  <c r="L39" i="12"/>
  <c r="L34" i="12"/>
  <c r="L47" i="14" l="1"/>
  <c r="L46" i="14"/>
  <c r="L21" i="11"/>
  <c r="O29" i="8"/>
  <c r="O30" i="8"/>
  <c r="O31" i="8"/>
  <c r="O32" i="8"/>
  <c r="N64" i="10"/>
  <c r="M64" i="10"/>
  <c r="L64" i="10"/>
  <c r="K64" i="10"/>
  <c r="J64" i="10"/>
  <c r="I64" i="10"/>
  <c r="H64" i="10"/>
  <c r="N63" i="10"/>
  <c r="N66" i="10" s="1"/>
  <c r="M63" i="10"/>
  <c r="M66" i="10" s="1"/>
  <c r="L63" i="10"/>
  <c r="K63" i="10"/>
  <c r="K66" i="10" s="1"/>
  <c r="J63" i="10"/>
  <c r="J66" i="10" s="1"/>
  <c r="I63" i="10"/>
  <c r="H63" i="10"/>
  <c r="N62" i="10"/>
  <c r="N65" i="10" s="1"/>
  <c r="M62" i="10"/>
  <c r="M65" i="10" s="1"/>
  <c r="L62" i="10"/>
  <c r="K62" i="10"/>
  <c r="K65" i="10" s="1"/>
  <c r="J62" i="10"/>
  <c r="J65" i="10" s="1"/>
  <c r="I62" i="10"/>
  <c r="H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I66" i="10" l="1"/>
  <c r="I65" i="10"/>
  <c r="H66" i="10"/>
  <c r="H65" i="10"/>
  <c r="L66" i="10"/>
  <c r="L65" i="10"/>
  <c r="O64" i="10"/>
  <c r="O62" i="10"/>
  <c r="O65" i="10" s="1"/>
  <c r="O63" i="10"/>
  <c r="O66" i="10" l="1"/>
  <c r="K55" i="12"/>
  <c r="J55" i="12"/>
  <c r="I55" i="12"/>
  <c r="H55" i="12"/>
  <c r="G55" i="12"/>
  <c r="F55" i="12"/>
  <c r="E55" i="12"/>
  <c r="K54" i="12"/>
  <c r="K57" i="12" s="1"/>
  <c r="J54" i="12"/>
  <c r="I54" i="12"/>
  <c r="H54" i="12"/>
  <c r="G54" i="12"/>
  <c r="F54" i="12"/>
  <c r="E54" i="12"/>
  <c r="K53" i="12"/>
  <c r="K56" i="12" s="1"/>
  <c r="J53" i="12"/>
  <c r="I53" i="12"/>
  <c r="H53" i="12"/>
  <c r="G53" i="12"/>
  <c r="F53" i="12"/>
  <c r="E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8" i="12"/>
  <c r="L36" i="12"/>
  <c r="L33" i="12"/>
  <c r="L32" i="12"/>
  <c r="L31" i="12"/>
  <c r="L30" i="12"/>
  <c r="L29" i="12"/>
  <c r="L28" i="12"/>
  <c r="L27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K45" i="11"/>
  <c r="J45" i="11"/>
  <c r="I45" i="11"/>
  <c r="H45" i="11"/>
  <c r="G45" i="11"/>
  <c r="F45" i="11"/>
  <c r="E45" i="11"/>
  <c r="K44" i="11"/>
  <c r="K47" i="11" s="1"/>
  <c r="J44" i="11"/>
  <c r="I44" i="11"/>
  <c r="H44" i="11"/>
  <c r="G44" i="11"/>
  <c r="F44" i="11"/>
  <c r="E44" i="11"/>
  <c r="K43" i="11"/>
  <c r="K46" i="11" s="1"/>
  <c r="J43" i="11"/>
  <c r="I43" i="11"/>
  <c r="H43" i="11"/>
  <c r="G43" i="11"/>
  <c r="F43" i="11"/>
  <c r="E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F46" i="11" l="1"/>
  <c r="J56" i="12"/>
  <c r="I57" i="12"/>
  <c r="I56" i="12"/>
  <c r="J57" i="12"/>
  <c r="J47" i="11"/>
  <c r="J46" i="11"/>
  <c r="H56" i="12"/>
  <c r="H57" i="12"/>
  <c r="G57" i="12"/>
  <c r="G56" i="12"/>
  <c r="I47" i="11"/>
  <c r="I46" i="11"/>
  <c r="G47" i="11"/>
  <c r="G46" i="11"/>
  <c r="F56" i="12"/>
  <c r="F57" i="12"/>
  <c r="E57" i="12"/>
  <c r="E56" i="12"/>
  <c r="L55" i="12"/>
  <c r="L53" i="12"/>
  <c r="L54" i="12"/>
  <c r="H47" i="11"/>
  <c r="H46" i="11"/>
  <c r="L45" i="11"/>
  <c r="E46" i="11"/>
  <c r="E47" i="11"/>
  <c r="F47" i="11"/>
  <c r="L43" i="11"/>
  <c r="L44" i="1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L56" i="12" l="1"/>
  <c r="L57" i="12"/>
  <c r="L46" i="11"/>
  <c r="L47" i="11"/>
  <c r="O28" i="8"/>
  <c r="O27" i="8"/>
  <c r="O26" i="8"/>
  <c r="N64" i="8" l="1"/>
  <c r="M64" i="8"/>
  <c r="L64" i="8"/>
  <c r="K64" i="8"/>
  <c r="J64" i="8"/>
  <c r="I64" i="8"/>
  <c r="H64" i="8"/>
  <c r="N63" i="8"/>
  <c r="N66" i="8" s="1"/>
  <c r="M63" i="8"/>
  <c r="M66" i="8" s="1"/>
  <c r="L63" i="8"/>
  <c r="K63" i="8"/>
  <c r="J63" i="8"/>
  <c r="I63" i="8"/>
  <c r="H63" i="8"/>
  <c r="N62" i="8"/>
  <c r="N65" i="8" s="1"/>
  <c r="M62" i="8"/>
  <c r="M65" i="8" s="1"/>
  <c r="L62" i="8"/>
  <c r="K62" i="8"/>
  <c r="J62" i="8"/>
  <c r="I62" i="8"/>
  <c r="H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B34" i="8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O9" i="8"/>
  <c r="J66" i="8" l="1"/>
  <c r="J65" i="8"/>
  <c r="I66" i="8"/>
  <c r="I65" i="8"/>
  <c r="K66" i="8"/>
  <c r="K65" i="8"/>
  <c r="L66" i="8"/>
  <c r="L65" i="8"/>
  <c r="H66" i="8"/>
  <c r="H65" i="8"/>
  <c r="O64" i="8"/>
  <c r="O62" i="8"/>
  <c r="O63" i="8"/>
  <c r="O65" i="8" l="1"/>
  <c r="O66" i="8"/>
</calcChain>
</file>

<file path=xl/sharedStrings.xml><?xml version="1.0" encoding="utf-8"?>
<sst xmlns="http://schemas.openxmlformats.org/spreadsheetml/2006/main" count="439" uniqueCount="308">
  <si>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</si>
  <si>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</si>
  <si>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</si>
  <si>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</si>
  <si>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</si>
  <si>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</si>
  <si>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</si>
  <si>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</si>
  <si>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</si>
  <si>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</si>
  <si>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</si>
  <si>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</si>
  <si>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</si>
  <si>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</si>
  <si>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</si>
  <si>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</si>
  <si>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</si>
  <si>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MCA. EDITH FONSECA GUZMAN</t>
  </si>
  <si>
    <t>HERNANDEZ BURGOS JORGE</t>
  </si>
  <si>
    <t>221U0413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</si>
  <si>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</si>
  <si>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</si>
  <si>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</si>
  <si>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</si>
  <si>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</si>
  <si>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</si>
  <si>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</si>
  <si>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</si>
  <si>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</si>
  <si>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</si>
  <si>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221U0451</t>
  </si>
  <si>
    <t>221U0768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</si>
  <si>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</si>
  <si>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</si>
  <si>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</si>
  <si>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</si>
  <si>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</si>
  <si>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</si>
  <si>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</si>
  <si>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</si>
  <si>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221U0483</t>
  </si>
  <si>
    <t>AZAMAR AZAMAR ANA LIZZET</t>
  </si>
  <si>
    <t>BARRIENTOS COTA JESSICA SARAHI</t>
  </si>
  <si>
    <t>BUENO VILLEGAS RAFAEL</t>
  </si>
  <si>
    <t>CHIGO REYES DAVID</t>
  </si>
  <si>
    <t>CHIPOL PUCHETA KENIA LISBETH</t>
  </si>
  <si>
    <t>CRUZ COTO KEVIN IMANOL</t>
  </si>
  <si>
    <t>IXTEPAN BUSTAMANTE JORGE LUIS</t>
  </si>
  <si>
    <t>MONTALVO GRACIA MIRANDA</t>
  </si>
  <si>
    <t>PASCUAL MIXTEGA IRAIS YAMILET</t>
  </si>
  <si>
    <t>PIXTA IXBA AMAYRANI</t>
  </si>
  <si>
    <t>ROMERO GUTIÉRREZ NAOMI ALEXANDRA</t>
  </si>
  <si>
    <t>SAN GABRIEL ANTELE KENIA ALEJANDRA</t>
  </si>
  <si>
    <t>SANTOS TEMICH VICTORIANO</t>
  </si>
  <si>
    <t>SEBA IXTEPAN ELIZABETH</t>
  </si>
  <si>
    <t>TAXILAGA ARENAL DIANA MARÍA</t>
  </si>
  <si>
    <t>VERGARA POLITO ROBERTO</t>
  </si>
  <si>
    <t>MOTO COBAXIN JORGE FRANCISCO</t>
  </si>
  <si>
    <t>231U0310</t>
  </si>
  <si>
    <t>231U0629</t>
  </si>
  <si>
    <t>231U0281</t>
  </si>
  <si>
    <t>231U0283</t>
  </si>
  <si>
    <t>231U0284</t>
  </si>
  <si>
    <t>231U0285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</si>
  <si>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</si>
  <si>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</si>
  <si>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</si>
  <si>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</si>
  <si>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</si>
  <si>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</si>
  <si>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</si>
  <si>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</si>
  <si>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</si>
  <si>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</si>
  <si>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231U0313</t>
  </si>
  <si>
    <t>231U0315</t>
  </si>
  <si>
    <t>231U0317</t>
  </si>
  <si>
    <t>231U0318</t>
  </si>
  <si>
    <t>231U0322</t>
  </si>
  <si>
    <t>231U0324</t>
  </si>
  <si>
    <t>231U0327</t>
  </si>
  <si>
    <t>AGUILERA XALA STUARDO</t>
  </si>
  <si>
    <t>AGUIRRE ALDANA ALONDRA IVETH</t>
  </si>
  <si>
    <t>BALDERAS LÓPEZ SANTIAGO</t>
  </si>
  <si>
    <t>CHONTAL TEPACH YAHIR ENRIQUE</t>
  </si>
  <si>
    <t>COYOLT ZACARIAS DANA MICHELLE</t>
  </si>
  <si>
    <t>DIAZ DEL CASTILLO PANAMA VILMA</t>
  </si>
  <si>
    <t>DOMÍNGUEZ ACOSTA GABINO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</si>
  <si>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</si>
  <si>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</si>
  <si>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</si>
  <si>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</si>
  <si>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</si>
  <si>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LINARES BELTRAN BELINDA</t>
  </si>
  <si>
    <t>LUCHO XOLO ERIK JHOVANI</t>
  </si>
  <si>
    <t>MATABUENA CHAGALA KARELY</t>
  </si>
  <si>
    <t>POLITO OLIN DARIAN DE JESÚS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</si>
  <si>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</si>
  <si>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</si>
  <si>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</si>
  <si>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</si>
  <si>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</si>
  <si>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VELAZCO PUCHETA OSMAR DE JESUS</t>
  </si>
  <si>
    <t>ALANIZ RODRIGUEZ MILAGROS MONTSERRAT</t>
  </si>
  <si>
    <t>ANTEMATE CHAGALA UZIEL</t>
  </si>
  <si>
    <t>CASTILLO MARTINEZ CHRISTIAN ALEJANDRO</t>
  </si>
  <si>
    <t>CATEMAXCA APARICIO LESLY</t>
  </si>
  <si>
    <t>COBAXIN GONZALEZ ABRIL</t>
  </si>
  <si>
    <t>231U0263</t>
  </si>
  <si>
    <t>231U0264</t>
  </si>
  <si>
    <t>231U0011</t>
  </si>
  <si>
    <t>231U0270</t>
  </si>
  <si>
    <t>231U0275</t>
  </si>
  <si>
    <t>231U0276</t>
  </si>
  <si>
    <t>231U0279</t>
  </si>
  <si>
    <t>231U0262</t>
  </si>
  <si>
    <t>231U0280</t>
  </si>
  <si>
    <t>241U0267</t>
  </si>
  <si>
    <t>AMBROS IXTEPAN FLORICELA</t>
  </si>
  <si>
    <t>241U0269</t>
  </si>
  <si>
    <t>ANOTA SEBA FELIPE JESUS ABRAHAM</t>
  </si>
  <si>
    <t>241U0271</t>
  </si>
  <si>
    <t>BARRIOS CHAPOL JOSE ANTONIO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</si>
  <si>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</si>
  <si>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</si>
  <si>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</si>
  <si>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</si>
  <si>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</si>
  <si>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</si>
  <si>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241U0290</t>
  </si>
  <si>
    <t>GUTIERREZ MELO LUIS</t>
  </si>
  <si>
    <t>241U0293</t>
  </si>
  <si>
    <t>HERNANDEZ TOTO LUIS ANGEL</t>
  </si>
  <si>
    <t>241U0300</t>
  </si>
  <si>
    <t>MARTHEN GAMEZ ALICIA KARELIA</t>
  </si>
  <si>
    <t>241U0305</t>
  </si>
  <si>
    <t>MIROS LUCHO YAMILET</t>
  </si>
  <si>
    <t>241U0307</t>
  </si>
  <si>
    <t>MORALES CAMPOS PEDRO GERARDO</t>
  </si>
  <si>
    <t>241U0309</t>
  </si>
  <si>
    <t>PAXTIAN CAPI MILAGROS JAMILETH</t>
  </si>
  <si>
    <t>241U0313</t>
  </si>
  <si>
    <t>PUCHETA ROSAS YUSLEYSI</t>
  </si>
  <si>
    <t>241U0319</t>
  </si>
  <si>
    <t>SEBA MORAN KEVIN MARCELO</t>
  </si>
  <si>
    <t>231U0620</t>
  </si>
  <si>
    <t>TOTO CHAPOL CARMEN SARAI</t>
  </si>
  <si>
    <t>807-A</t>
  </si>
  <si>
    <t>ABRAJAN PEREZ EMELY</t>
  </si>
  <si>
    <t>ARANGUTE PIO LUZ CLARA</t>
  </si>
  <si>
    <t>BAXIN FISCAL ADAIR</t>
  </si>
  <si>
    <t>CAIXBA SINACA EUNICE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</si>
  <si>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</si>
  <si>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</si>
  <si>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</si>
  <si>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</si>
  <si>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</si>
  <si>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ESCOBAR ESCOBAR LUIS RODOLFO</t>
  </si>
  <si>
    <t>ESCRIBANO GRACIA EVELIN NAYELI</t>
  </si>
  <si>
    <t>FARARONI FLORES FATIMA ESMERALDA</t>
  </si>
  <si>
    <t>GARCIA FONSECA SHANIA PATRICIA</t>
  </si>
  <si>
    <t>GARCIA RUEDA DEREK ALEJANDRO</t>
  </si>
  <si>
    <t>RAMIREZ PEREZ ANGEL GABRIEL</t>
  </si>
  <si>
    <t>USCANGA CERBANTES MARIELA</t>
  </si>
  <si>
    <t>XOLIO PELAYO DARINA</t>
  </si>
  <si>
    <t>ZAPO SANTIAGO ROBERTO</t>
  </si>
  <si>
    <t>221U0453</t>
  </si>
  <si>
    <t>ALARCON XALA JHOANA SAMANTHA</t>
  </si>
  <si>
    <t>BAPO COTO SALVADOR DE JESÚS</t>
  </si>
  <si>
    <t>CAGAL MORENO LESLI JOQUEBET</t>
  </si>
  <si>
    <t>DOMÍNGUEZ CRUZ MARELIT</t>
  </si>
  <si>
    <t>GAYTÁN DELGADO FÁTIMA ISABEL</t>
  </si>
  <si>
    <t>VELASCO MAULEÓN ALESSANDRO ABISAID</t>
  </si>
  <si>
    <t>221U0410</t>
  </si>
  <si>
    <t>221U0411</t>
  </si>
  <si>
    <t>221U0414</t>
  </si>
  <si>
    <t>221U0417</t>
  </si>
  <si>
    <t>221U0419</t>
  </si>
  <si>
    <t>221U0425</t>
  </si>
  <si>
    <t>221U0427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</si>
  <si>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</si>
  <si>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</si>
  <si>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</si>
  <si>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</si>
  <si>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</si>
  <si>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</si>
  <si>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</si>
  <si>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</si>
  <si>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</si>
  <si>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</si>
  <si>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</si>
  <si>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</si>
  <si>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</si>
  <si>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</si>
  <si>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221U0485</t>
  </si>
  <si>
    <t>221U0487</t>
  </si>
  <si>
    <t>231U0307</t>
  </si>
  <si>
    <t>MENDEZ ESPEJO MANUEL EDUARDO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</si>
  <si>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</si>
  <si>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</si>
  <si>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</si>
  <si>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</si>
  <si>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</si>
  <si>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</si>
  <si>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</si>
  <si>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</si>
  <si>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</si>
  <si>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</si>
  <si>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</si>
  <si>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221U0852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</si>
  <si>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</si>
  <si>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</si>
  <si>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</si>
  <si>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</si>
  <si>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</si>
  <si>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</si>
  <si>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</si>
  <si>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</si>
  <si>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</si>
  <si>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</si>
  <si>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</si>
  <si>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</si>
  <si>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</si>
  <si>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</si>
  <si>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</si>
  <si>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</si>
  <si>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</si>
  <si>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</si>
  <si>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</si>
  <si>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</si>
  <si>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</si>
  <si>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</si>
  <si>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</si>
  <si>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</si>
  <si>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</si>
  <si>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</si>
  <si>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</si>
  <si>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HABILIDADES DIRECTIVAS I</t>
  </si>
  <si>
    <t>307-B</t>
  </si>
  <si>
    <t>AGOSTO-DICIEMBRE 2025</t>
  </si>
  <si>
    <t>COBAXIN QUINO JENNIFER GUADALUPE</t>
  </si>
  <si>
    <t>FERMAN MUÑOZ JORGE ENRIQUE</t>
  </si>
  <si>
    <t>LIMON MARTINEZ LUIS ALEJANDRO</t>
  </si>
  <si>
    <t>RAMIREZ ANTELE JAHIR EDUARDO</t>
  </si>
  <si>
    <t>231U0316</t>
  </si>
  <si>
    <t>GESTION DEL CAPITAL HUMANO</t>
  </si>
  <si>
    <t>507-A</t>
  </si>
  <si>
    <t>221U0454</t>
  </si>
  <si>
    <t>221U0482</t>
  </si>
  <si>
    <t>ALEMAN PRIETO GENESIS MILAGROS</t>
  </si>
  <si>
    <t>BUSTAMANTE MEZO ALEXIS NOE</t>
  </si>
  <si>
    <t>CAMPOS ALVAREZ ESTEFANIA</t>
  </si>
  <si>
    <t>CORTES TAXILAGA MARITZA</t>
  </si>
  <si>
    <t>CORTES VILLEGAS VICTOR MANUEL</t>
  </si>
  <si>
    <t>HERNÁNDEZ ARRES MARY JOSE</t>
  </si>
  <si>
    <t>IXTEPAN CHIPOL CESAR SAUL</t>
  </si>
  <si>
    <t>PRETELIN FONSECA JOSE GUILLERMO</t>
  </si>
  <si>
    <t>VELASCO TEOBA JAZMIN</t>
  </si>
  <si>
    <t>MERCADOTECNIA ELECTRONICA</t>
  </si>
  <si>
    <t>707-B</t>
  </si>
  <si>
    <t>221U0415</t>
  </si>
  <si>
    <t>ARRES XOLO ARLETTE DEL CARMEN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</si>
  <si>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</si>
  <si>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</si>
  <si>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</si>
  <si>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</si>
  <si>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</si>
  <si>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</si>
  <si>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</si>
  <si>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</si>
  <si>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</si>
  <si>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231U0294</t>
  </si>
  <si>
    <t>231U0296</t>
  </si>
  <si>
    <t>231U0302</t>
  </si>
  <si>
    <t>231U0303</t>
  </si>
  <si>
    <t>231U0304</t>
  </si>
  <si>
    <t>231U0305</t>
  </si>
  <si>
    <t>231U0309</t>
  </si>
  <si>
    <t>231U0631</t>
  </si>
  <si>
    <t>231U0651</t>
  </si>
  <si>
    <t>231U0312</t>
  </si>
  <si>
    <t>231U0319</t>
  </si>
  <si>
    <t>231U0325</t>
  </si>
  <si>
    <t>231U0328</t>
  </si>
  <si>
    <t>MERCADOTECNIA</t>
  </si>
  <si>
    <t>507-B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</si>
  <si>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</si>
  <si>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</si>
  <si>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</si>
  <si>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</si>
  <si>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</si>
  <si>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</si>
  <si>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</si>
  <si>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</si>
  <si>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</si>
  <si>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</si>
  <si>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</si>
  <si>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</si>
  <si>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</si>
  <si>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</si>
  <si>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</si>
  <si>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</si>
  <si>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</si>
  <si>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</si>
  <si>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</si>
  <si>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</si>
  <si>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VELASCO QUINO JUAN DAVID</t>
  </si>
  <si>
    <t>VILLAFUERTE CONCHI CRISTAL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</si>
</sst>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Montserrat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4" fillId="0" borderId="2" xfId="0" applyFont="1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8" xfId="0" applyBorder="1"/>
    <xf numFmtId="0" fontId="0" fillId="4" borderId="5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NumberFormat="1"/>
    <xf numFmtId="0" fontId="0" fillId="0" borderId="2" xfId="0" applyNumberFormat="1" applyBorder="1"/>
    <xf numFmtId="0" fontId="0" fillId="0" borderId="5" xfId="0" applyNumberFormat="1" applyBorder="1"/>
    <xf numFmtId="0" fontId="0" fillId="0" borderId="8" xfId="0" applyNumberFormat="1" applyBorder="1"/>
    <xf numFmtId="0" fontId="0" fillId="0" borderId="4" xfId="0" applyNumberFormat="1" applyBorder="1"/>
    <xf numFmtId="0" fontId="4" fillId="0" borderId="2" xfId="2" applyNumberFormat="1" applyFont="1" applyBorder="1"/>
    <xf numFmtId="0" fontId="7" fillId="0" borderId="2" xfId="2" applyNumberFormat="1" applyBorder="1"/>
    <xf numFmtId="0" fontId="7" fillId="0" borderId="9" xfId="2" applyNumberFormat="1" applyFill="1" applyBorder="1"/>
    <xf numFmtId="0" fontId="0" fillId="0" borderId="5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4" borderId="2" xfId="2" applyNumberFormat="1" applyFont="1" applyFill="1" applyBorder="1"/>
    <xf numFmtId="0" fontId="7" fillId="4" borderId="9" xfId="2" applyNumberFormat="1" applyFill="1" applyBorder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S70"/>
  <sheetViews>
    <sheetView topLeftCell="A25" zoomScale="90" zoomScaleNormal="90" workbookViewId="0">
      <selection activeCell="I44" sqref="I44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8.7265625" customWidth="1"/>
    <col min="8" max="8" width="9" customWidth="1"/>
    <col min="9" max="9" width="8.453125" style="46" bestFit="1" customWidth="1"/>
    <col min="10" max="10" width="7.26953125" customWidth="1"/>
    <col min="11" max="11" width="6.81640625" customWidth="1"/>
    <col min="12" max="12" width="6.1796875" customWidth="1"/>
    <col min="13" max="13" width="6.453125" customWidth="1"/>
    <col min="14" max="14" width="7.08984375" customWidth="1"/>
    <col min="15" max="15" width="8.7265625" customWidth="1"/>
    <col min="16" max="17" width="5.7265625" customWidth="1"/>
  </cols>
  <sheetData>
    <row r="2" spans="2:16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"/>
      <c r="P2" s="1"/>
    </row>
    <row r="3" spans="2:16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1"/>
      <c r="P3" s="21"/>
    </row>
    <row r="4" spans="2:16">
      <c r="C4" t="s">
        <v>0</v>
      </c>
      <c r="D4" s="74" t="s">
        <v>237</v>
      </c>
      <c r="E4" s="74"/>
      <c r="F4" s="74"/>
      <c r="G4" s="74"/>
      <c r="H4" s="66" t="s">
        <v>238</v>
      </c>
      <c r="I4" s="66"/>
      <c r="K4" t="s">
        <v>1</v>
      </c>
      <c r="L4" s="75">
        <v>45924</v>
      </c>
      <c r="M4" s="75"/>
    </row>
    <row r="5" spans="2:16" ht="6.75" customHeight="1">
      <c r="D5" s="3"/>
      <c r="E5" s="3"/>
      <c r="F5" s="3"/>
      <c r="G5" s="3"/>
    </row>
    <row r="6" spans="2:16">
      <c r="C6" t="s">
        <v>2</v>
      </c>
      <c r="D6" s="66" t="s">
        <v>239</v>
      </c>
      <c r="E6" s="66"/>
      <c r="F6" s="66"/>
      <c r="G6" s="66"/>
      <c r="H6" s="21"/>
      <c r="I6" s="67" t="s">
        <v>17</v>
      </c>
      <c r="J6" s="67"/>
      <c r="K6" s="67"/>
      <c r="L6" s="67"/>
      <c r="M6" s="67"/>
      <c r="N6" s="67"/>
    </row>
    <row r="7" spans="2:16" ht="11.25" customHeight="1"/>
    <row r="8" spans="2:16">
      <c r="B8" s="2" t="s">
        <v>3</v>
      </c>
      <c r="C8" s="2" t="s">
        <v>5</v>
      </c>
      <c r="D8" s="68" t="s">
        <v>4</v>
      </c>
      <c r="E8" s="69"/>
      <c r="F8" s="69"/>
      <c r="G8" s="70"/>
      <c r="H8" s="17" t="s">
        <v>6</v>
      </c>
      <c r="I8" s="43" t="s">
        <v>9</v>
      </c>
      <c r="J8" s="17" t="s">
        <v>10</v>
      </c>
      <c r="K8" s="17" t="s">
        <v>11</v>
      </c>
      <c r="L8" s="17" t="s">
        <v>12</v>
      </c>
      <c r="M8" s="17" t="s">
        <v>13</v>
      </c>
      <c r="N8" s="17" t="s">
        <v>14</v>
      </c>
      <c r="O8" s="6" t="s">
        <v>16</v>
      </c>
    </row>
    <row r="9" spans="2:16" ht="16.5" customHeight="1">
      <c r="B9" s="33">
        <v>1</v>
      </c>
      <c r="C9" s="56" t="s">
        <v>198</v>
      </c>
      <c r="D9" s="56" t="s">
        <v>218</v>
      </c>
      <c r="E9" s="56"/>
      <c r="F9" s="56"/>
      <c r="G9" s="56"/>
      <c r="H9" s="21">
        <v>98</v>
      </c>
      <c r="I9" s="43">
        <v>100</v>
      </c>
      <c r="J9" s="17"/>
      <c r="K9" s="17"/>
      <c r="L9" s="17"/>
      <c r="M9" s="17"/>
      <c r="N9" s="17"/>
      <c r="O9" s="7">
        <f>SUM(H9:N9)/7</f>
        <v>28.285714285714285</v>
      </c>
    </row>
    <row r="10" spans="2:16" ht="14.5" customHeight="1">
      <c r="B10" s="33">
        <v>2</v>
      </c>
      <c r="C10" s="56" t="s">
        <v>117</v>
      </c>
      <c r="D10" s="56" t="s">
        <v>118</v>
      </c>
      <c r="E10" s="56"/>
      <c r="F10" s="56"/>
      <c r="G10" s="56"/>
      <c r="H10" s="36">
        <v>100</v>
      </c>
      <c r="I10" s="43">
        <v>100</v>
      </c>
      <c r="J10" s="17"/>
      <c r="K10" s="17"/>
      <c r="L10" s="17"/>
      <c r="M10" s="17"/>
      <c r="N10" s="17"/>
      <c r="O10" s="7">
        <f t="shared" ref="O10:O25" si="0">SUM(H10:N10)/7</f>
        <v>28.571428571428573</v>
      </c>
    </row>
    <row r="11" spans="2:16" ht="15" customHeight="1">
      <c r="B11" s="33">
        <v>3</v>
      </c>
      <c r="C11" s="56" t="s">
        <v>119</v>
      </c>
      <c r="D11" s="58" t="s">
        <v>120</v>
      </c>
      <c r="E11" s="58"/>
      <c r="F11" s="58"/>
      <c r="G11" s="58"/>
      <c r="H11" s="36">
        <v>98</v>
      </c>
      <c r="I11" s="43">
        <v>100</v>
      </c>
      <c r="J11" s="17"/>
      <c r="K11" s="17"/>
      <c r="L11" s="17"/>
      <c r="M11" s="17"/>
      <c r="N11" s="17"/>
      <c r="O11" s="7">
        <f t="shared" si="0"/>
        <v>28.285714285714285</v>
      </c>
    </row>
    <row r="12" spans="2:16" ht="14.5" customHeight="1">
      <c r="B12" s="33">
        <v>4</v>
      </c>
      <c r="C12" s="57" t="s">
        <v>199</v>
      </c>
      <c r="D12" s="71" t="s">
        <v>219</v>
      </c>
      <c r="E12" s="71"/>
      <c r="F12" s="71"/>
      <c r="G12" s="71"/>
      <c r="H12" s="43">
        <v>98</v>
      </c>
      <c r="I12" s="43">
        <v>100</v>
      </c>
      <c r="J12" s="17"/>
      <c r="K12" s="17"/>
      <c r="L12" s="17"/>
      <c r="M12" s="17"/>
      <c r="N12" s="17"/>
      <c r="O12" s="7">
        <f t="shared" si="0"/>
        <v>28.285714285714285</v>
      </c>
    </row>
    <row r="13" spans="2:16" ht="12.5" customHeight="1">
      <c r="B13" s="33">
        <v>5</v>
      </c>
      <c r="C13" s="56" t="s">
        <v>200</v>
      </c>
      <c r="D13" s="59" t="s">
        <v>220</v>
      </c>
      <c r="E13" s="59"/>
      <c r="F13" s="59"/>
      <c r="G13" s="59"/>
      <c r="H13" s="36">
        <v>100</v>
      </c>
      <c r="I13" s="43">
        <v>100</v>
      </c>
      <c r="J13" s="17"/>
      <c r="K13" s="17"/>
      <c r="L13" s="17"/>
      <c r="M13" s="17"/>
      <c r="N13" s="17"/>
      <c r="O13" s="7">
        <f t="shared" si="0"/>
        <v>28.571428571428573</v>
      </c>
    </row>
    <row r="14" spans="2:16" ht="16" customHeight="1">
      <c r="B14" s="33">
        <v>6</v>
      </c>
      <c r="C14" s="56" t="s">
        <v>121</v>
      </c>
      <c r="D14" s="56" t="s">
        <v>122</v>
      </c>
      <c r="E14" s="56"/>
      <c r="F14" s="56"/>
      <c r="G14" s="56"/>
      <c r="H14" s="36">
        <v>93</v>
      </c>
      <c r="I14" s="43">
        <v>100</v>
      </c>
      <c r="J14" s="17"/>
      <c r="K14" s="17"/>
      <c r="L14" s="17"/>
      <c r="M14" s="17"/>
      <c r="N14" s="17"/>
      <c r="O14" s="7">
        <f t="shared" si="0"/>
        <v>27.571428571428573</v>
      </c>
    </row>
    <row r="15" spans="2:16" ht="14.5" customHeight="1">
      <c r="B15" s="33">
        <v>7</v>
      </c>
      <c r="C15" s="56" t="s">
        <v>201</v>
      </c>
      <c r="D15" s="63" t="s">
        <v>221</v>
      </c>
      <c r="E15" s="64"/>
      <c r="F15" s="64"/>
      <c r="G15" s="65"/>
      <c r="H15" s="49">
        <v>100</v>
      </c>
      <c r="I15" s="43">
        <v>100</v>
      </c>
      <c r="J15" s="17"/>
      <c r="K15" s="17"/>
      <c r="L15" s="17"/>
      <c r="M15" s="17"/>
      <c r="N15" s="17"/>
      <c r="O15" s="7">
        <f t="shared" si="0"/>
        <v>28.571428571428573</v>
      </c>
    </row>
    <row r="16" spans="2:16" ht="16.5" customHeight="1">
      <c r="B16" s="33">
        <v>8</v>
      </c>
      <c r="C16" s="56" t="s">
        <v>123</v>
      </c>
      <c r="D16" s="63" t="s">
        <v>124</v>
      </c>
      <c r="E16" s="64"/>
      <c r="F16" s="64"/>
      <c r="G16" s="65"/>
      <c r="H16" s="36">
        <v>0</v>
      </c>
      <c r="I16" s="43">
        <v>0</v>
      </c>
      <c r="J16" s="17"/>
      <c r="K16" s="17"/>
      <c r="L16" s="17"/>
      <c r="M16" s="17"/>
      <c r="N16" s="17"/>
      <c r="O16" s="7">
        <f t="shared" si="0"/>
        <v>0</v>
      </c>
    </row>
    <row r="17" spans="2:19" ht="12.5" customHeight="1">
      <c r="B17" s="33">
        <v>9</v>
      </c>
      <c r="C17" s="56" t="s">
        <v>125</v>
      </c>
      <c r="D17" s="56" t="s">
        <v>126</v>
      </c>
      <c r="E17" s="56"/>
      <c r="F17" s="56"/>
      <c r="G17" s="56"/>
      <c r="H17" s="36">
        <v>90</v>
      </c>
      <c r="I17" s="43">
        <v>90</v>
      </c>
      <c r="J17" s="17"/>
      <c r="K17" s="17"/>
      <c r="L17" s="17"/>
      <c r="M17" s="17"/>
      <c r="N17" s="17"/>
      <c r="O17" s="7">
        <f t="shared" si="0"/>
        <v>25.714285714285715</v>
      </c>
    </row>
    <row r="18" spans="2:19" ht="13.5" customHeight="1">
      <c r="B18" s="33">
        <v>10</v>
      </c>
      <c r="C18" s="56" t="s">
        <v>127</v>
      </c>
      <c r="D18" s="56" t="s">
        <v>128</v>
      </c>
      <c r="E18" s="56"/>
      <c r="F18" s="56"/>
      <c r="G18" s="56"/>
      <c r="H18" s="36">
        <v>90</v>
      </c>
      <c r="I18" s="43">
        <v>100</v>
      </c>
      <c r="J18" s="17"/>
      <c r="K18" s="17"/>
      <c r="L18" s="17"/>
      <c r="M18" s="17"/>
      <c r="N18" s="17"/>
      <c r="O18" s="7">
        <f t="shared" si="0"/>
        <v>27.142857142857142</v>
      </c>
    </row>
    <row r="19" spans="2:19" ht="16" customHeight="1">
      <c r="B19" s="33">
        <v>11</v>
      </c>
      <c r="C19" s="56" t="s">
        <v>202</v>
      </c>
      <c r="D19" s="56" t="s">
        <v>222</v>
      </c>
      <c r="E19" s="56"/>
      <c r="F19" s="56"/>
      <c r="G19" s="56"/>
      <c r="H19" s="36">
        <v>100</v>
      </c>
      <c r="I19" s="43">
        <v>100</v>
      </c>
      <c r="J19" s="17"/>
      <c r="K19" s="17"/>
      <c r="L19" s="17"/>
      <c r="M19" s="17"/>
      <c r="N19" s="17"/>
      <c r="O19" s="7">
        <f t="shared" si="0"/>
        <v>28.571428571428573</v>
      </c>
    </row>
    <row r="20" spans="2:19" ht="14.5" customHeight="1">
      <c r="B20" s="33">
        <v>12</v>
      </c>
      <c r="C20" s="56" t="s">
        <v>63</v>
      </c>
      <c r="D20" s="56" t="s">
        <v>159</v>
      </c>
      <c r="E20" s="56"/>
      <c r="F20" s="56"/>
      <c r="G20" s="56"/>
      <c r="H20" s="36">
        <v>93</v>
      </c>
      <c r="I20" s="43">
        <v>100</v>
      </c>
      <c r="J20" s="17"/>
      <c r="K20" s="17"/>
      <c r="L20" s="17"/>
      <c r="M20" s="17"/>
      <c r="N20" s="17"/>
      <c r="O20" s="7">
        <f t="shared" si="0"/>
        <v>27.571428571428573</v>
      </c>
    </row>
    <row r="21" spans="2:19" ht="15" customHeight="1">
      <c r="B21" s="33">
        <v>13</v>
      </c>
      <c r="C21" s="56" t="s">
        <v>203</v>
      </c>
      <c r="D21" s="56" t="s">
        <v>223</v>
      </c>
      <c r="E21" s="56"/>
      <c r="F21" s="56"/>
      <c r="G21" s="56"/>
      <c r="H21" s="36">
        <v>100</v>
      </c>
      <c r="I21" s="43">
        <v>100</v>
      </c>
      <c r="J21" s="17"/>
      <c r="K21" s="17"/>
      <c r="L21" s="17"/>
      <c r="M21" s="17"/>
      <c r="N21" s="17"/>
      <c r="O21" s="7">
        <f t="shared" si="0"/>
        <v>28.571428571428573</v>
      </c>
    </row>
    <row r="22" spans="2:19" ht="14.5" customHeight="1">
      <c r="B22" s="33">
        <v>14</v>
      </c>
      <c r="C22" s="56" t="s">
        <v>204</v>
      </c>
      <c r="D22" s="56" t="s">
        <v>224</v>
      </c>
      <c r="E22" s="56"/>
      <c r="F22" s="56"/>
      <c r="G22" s="56"/>
      <c r="H22" s="36">
        <v>100</v>
      </c>
      <c r="I22" s="43">
        <v>100</v>
      </c>
      <c r="J22" s="17"/>
      <c r="K22" s="17"/>
      <c r="L22" s="17"/>
      <c r="M22" s="17"/>
      <c r="N22" s="17"/>
      <c r="O22" s="7">
        <f t="shared" si="0"/>
        <v>28.571428571428573</v>
      </c>
    </row>
    <row r="23" spans="2:19" ht="14.5" customHeight="1">
      <c r="B23" s="33">
        <v>15</v>
      </c>
      <c r="C23" s="56" t="s">
        <v>205</v>
      </c>
      <c r="D23" s="56" t="s">
        <v>225</v>
      </c>
      <c r="E23" s="56"/>
      <c r="F23" s="56"/>
      <c r="G23" s="56"/>
      <c r="H23" s="36">
        <v>100</v>
      </c>
      <c r="I23" s="43">
        <v>100</v>
      </c>
      <c r="J23" s="17"/>
      <c r="K23" s="17"/>
      <c r="L23" s="17"/>
      <c r="M23" s="17"/>
      <c r="N23" s="17"/>
      <c r="O23" s="7">
        <f t="shared" si="0"/>
        <v>28.571428571428573</v>
      </c>
      <c r="S23" s="22"/>
    </row>
    <row r="24" spans="2:19" ht="14" customHeight="1">
      <c r="B24" s="33">
        <v>16</v>
      </c>
      <c r="C24" s="56" t="s">
        <v>206</v>
      </c>
      <c r="D24" s="63" t="s">
        <v>226</v>
      </c>
      <c r="E24" s="64"/>
      <c r="F24" s="64"/>
      <c r="G24" s="65"/>
      <c r="H24" s="36">
        <v>100</v>
      </c>
      <c r="I24" s="43">
        <v>100</v>
      </c>
      <c r="J24" s="17"/>
      <c r="K24" s="17"/>
      <c r="L24" s="17"/>
      <c r="M24" s="17"/>
      <c r="N24" s="17"/>
      <c r="O24" s="7">
        <f t="shared" si="0"/>
        <v>28.571428571428573</v>
      </c>
      <c r="S24" s="22"/>
    </row>
    <row r="25" spans="2:19" ht="16.5" customHeight="1">
      <c r="B25" s="33">
        <v>17</v>
      </c>
      <c r="C25" s="56" t="s">
        <v>129</v>
      </c>
      <c r="D25" s="63" t="s">
        <v>130</v>
      </c>
      <c r="E25" s="64"/>
      <c r="F25" s="64"/>
      <c r="G25" s="65"/>
      <c r="H25" s="36">
        <v>93</v>
      </c>
      <c r="I25" s="43">
        <v>100</v>
      </c>
      <c r="J25" s="17"/>
      <c r="K25" s="17"/>
      <c r="L25" s="17"/>
      <c r="M25" s="17"/>
      <c r="N25" s="17"/>
      <c r="O25" s="7">
        <f t="shared" si="0"/>
        <v>27.571428571428573</v>
      </c>
      <c r="S25" s="22"/>
    </row>
    <row r="26" spans="2:19" ht="14.5" customHeight="1">
      <c r="B26" s="33">
        <v>18</v>
      </c>
      <c r="C26" s="56" t="s">
        <v>207</v>
      </c>
      <c r="D26" s="63" t="s">
        <v>227</v>
      </c>
      <c r="E26" s="64"/>
      <c r="F26" s="64"/>
      <c r="G26" s="65"/>
      <c r="H26" s="36">
        <v>100</v>
      </c>
      <c r="I26" s="43">
        <v>0</v>
      </c>
      <c r="J26" s="17"/>
      <c r="K26" s="17"/>
      <c r="L26" s="17"/>
      <c r="M26" s="17"/>
      <c r="N26" s="17"/>
      <c r="O26" s="7">
        <f t="shared" ref="O26:O56" si="1">SUM(H26:N26)/7</f>
        <v>14.285714285714286</v>
      </c>
      <c r="S26" s="22"/>
    </row>
    <row r="27" spans="2:19" ht="15" customHeight="1">
      <c r="B27" s="33">
        <v>19</v>
      </c>
      <c r="C27" s="56" t="s">
        <v>208</v>
      </c>
      <c r="D27" s="56" t="s">
        <v>228</v>
      </c>
      <c r="E27" s="56"/>
      <c r="F27" s="56"/>
      <c r="G27" s="56"/>
      <c r="H27" s="36">
        <v>100</v>
      </c>
      <c r="I27" s="43">
        <v>100</v>
      </c>
      <c r="J27" s="17"/>
      <c r="K27" s="17"/>
      <c r="L27" s="17"/>
      <c r="M27" s="17"/>
      <c r="N27" s="17"/>
      <c r="O27" s="7">
        <f t="shared" si="1"/>
        <v>28.571428571428573</v>
      </c>
      <c r="S27" s="22"/>
    </row>
    <row r="28" spans="2:19" ht="14.5" customHeight="1">
      <c r="B28" s="33">
        <v>20</v>
      </c>
      <c r="C28" s="56" t="s">
        <v>209</v>
      </c>
      <c r="D28" s="56" t="s">
        <v>18</v>
      </c>
      <c r="E28" s="56"/>
      <c r="F28" s="56"/>
      <c r="G28" s="56"/>
      <c r="H28" s="36">
        <v>95</v>
      </c>
      <c r="I28" s="43">
        <v>100</v>
      </c>
      <c r="J28" s="17"/>
      <c r="K28" s="17"/>
      <c r="L28" s="17"/>
      <c r="M28" s="17"/>
      <c r="N28" s="17"/>
      <c r="O28" s="7">
        <f t="shared" si="1"/>
        <v>27.857142857142858</v>
      </c>
      <c r="S28" s="22"/>
    </row>
    <row r="29" spans="2:19">
      <c r="B29" s="47">
        <v>21</v>
      </c>
      <c r="C29" s="56" t="s">
        <v>210</v>
      </c>
      <c r="D29" s="56" t="s">
        <v>229</v>
      </c>
      <c r="E29" s="56"/>
      <c r="F29" s="56"/>
      <c r="G29" s="56"/>
      <c r="H29" s="36">
        <v>100</v>
      </c>
      <c r="I29" s="43">
        <v>100</v>
      </c>
      <c r="J29" s="17"/>
      <c r="K29" s="17"/>
      <c r="L29" s="17"/>
      <c r="M29" s="17"/>
      <c r="N29" s="17"/>
      <c r="O29" s="7">
        <f t="shared" si="1"/>
        <v>28.571428571428573</v>
      </c>
      <c r="S29" s="22"/>
    </row>
    <row r="30" spans="2:19">
      <c r="B30" s="16">
        <v>22</v>
      </c>
      <c r="C30" s="56" t="s">
        <v>131</v>
      </c>
      <c r="D30" s="56" t="s">
        <v>132</v>
      </c>
      <c r="E30" s="56"/>
      <c r="F30" s="56"/>
      <c r="G30" s="56"/>
      <c r="H30" s="36">
        <v>0</v>
      </c>
      <c r="I30" s="43">
        <v>0</v>
      </c>
      <c r="J30" s="17"/>
      <c r="K30" s="17"/>
      <c r="L30" s="17"/>
      <c r="M30" s="17"/>
      <c r="N30" s="17"/>
      <c r="O30" s="7">
        <f t="shared" si="1"/>
        <v>0</v>
      </c>
      <c r="S30" s="22"/>
    </row>
    <row r="31" spans="2:19">
      <c r="B31" s="16">
        <v>23</v>
      </c>
      <c r="C31" s="56" t="s">
        <v>211</v>
      </c>
      <c r="D31" s="56" t="s">
        <v>230</v>
      </c>
      <c r="E31" s="56"/>
      <c r="F31" s="56"/>
      <c r="G31" s="56"/>
      <c r="H31" s="36">
        <v>100</v>
      </c>
      <c r="I31" s="43">
        <v>100</v>
      </c>
      <c r="J31" s="17"/>
      <c r="K31" s="17"/>
      <c r="L31" s="17"/>
      <c r="M31" s="17"/>
      <c r="N31" s="17"/>
      <c r="O31" s="7">
        <f t="shared" si="1"/>
        <v>28.571428571428573</v>
      </c>
      <c r="S31" s="22"/>
    </row>
    <row r="32" spans="2:19">
      <c r="B32" s="16">
        <v>24</v>
      </c>
      <c r="C32" s="56" t="s">
        <v>133</v>
      </c>
      <c r="D32" s="56" t="s">
        <v>134</v>
      </c>
      <c r="E32" s="56"/>
      <c r="F32" s="56"/>
      <c r="G32" s="56"/>
      <c r="H32" s="17">
        <v>0</v>
      </c>
      <c r="I32" s="43">
        <v>90</v>
      </c>
      <c r="J32" s="17"/>
      <c r="K32" s="17"/>
      <c r="L32" s="17"/>
      <c r="M32" s="17"/>
      <c r="N32" s="17"/>
      <c r="O32" s="7">
        <f t="shared" si="1"/>
        <v>12.857142857142858</v>
      </c>
      <c r="S32" s="22"/>
    </row>
    <row r="33" spans="2:19">
      <c r="B33" s="16">
        <v>25</v>
      </c>
      <c r="C33" s="56" t="s">
        <v>212</v>
      </c>
      <c r="D33" s="56" t="s">
        <v>231</v>
      </c>
      <c r="E33" s="56"/>
      <c r="F33" s="56"/>
      <c r="G33" s="56"/>
      <c r="H33" s="17">
        <v>98</v>
      </c>
      <c r="I33" s="43">
        <v>100</v>
      </c>
      <c r="J33" s="17"/>
      <c r="K33" s="17"/>
      <c r="L33" s="17"/>
      <c r="M33" s="17"/>
      <c r="N33" s="17"/>
      <c r="O33" s="7">
        <f>SUM(H33:N33)/7</f>
        <v>28.285714285714285</v>
      </c>
      <c r="S33" s="22"/>
    </row>
    <row r="34" spans="2:19">
      <c r="B34" s="16">
        <f t="shared" ref="B34:B61" si="2">B33+1</f>
        <v>26</v>
      </c>
      <c r="C34" s="56" t="s">
        <v>213</v>
      </c>
      <c r="D34" s="56" t="s">
        <v>232</v>
      </c>
      <c r="E34" s="56"/>
      <c r="F34" s="56"/>
      <c r="G34" s="56"/>
      <c r="H34" s="17">
        <v>100</v>
      </c>
      <c r="I34" s="43">
        <v>100</v>
      </c>
      <c r="J34" s="17"/>
      <c r="K34" s="17"/>
      <c r="L34" s="17"/>
      <c r="M34" s="17"/>
      <c r="N34" s="17"/>
      <c r="O34" s="7">
        <f t="shared" si="1"/>
        <v>28.571428571428573</v>
      </c>
      <c r="S34" s="22"/>
    </row>
    <row r="35" spans="2:19">
      <c r="B35" s="16">
        <f t="shared" si="2"/>
        <v>27</v>
      </c>
      <c r="C35" s="56" t="s">
        <v>135</v>
      </c>
      <c r="D35" s="63" t="s">
        <v>136</v>
      </c>
      <c r="E35" s="64"/>
      <c r="F35" s="64"/>
      <c r="G35" s="65"/>
      <c r="H35" s="17">
        <v>98</v>
      </c>
      <c r="I35" s="43">
        <v>100</v>
      </c>
      <c r="J35" s="17"/>
      <c r="K35" s="17"/>
      <c r="L35" s="17"/>
      <c r="M35" s="17"/>
      <c r="N35" s="17"/>
      <c r="O35" s="7">
        <f t="shared" si="1"/>
        <v>28.285714285714285</v>
      </c>
      <c r="S35" s="22"/>
    </row>
    <row r="36" spans="2:19">
      <c r="B36" s="16">
        <f t="shared" si="2"/>
        <v>28</v>
      </c>
      <c r="C36" s="56" t="s">
        <v>137</v>
      </c>
      <c r="D36" s="56" t="s">
        <v>138</v>
      </c>
      <c r="E36" s="56"/>
      <c r="F36" s="56"/>
      <c r="G36" s="56"/>
      <c r="H36" s="17">
        <v>98</v>
      </c>
      <c r="I36" s="43">
        <v>100</v>
      </c>
      <c r="J36" s="17"/>
      <c r="K36" s="17"/>
      <c r="L36" s="17"/>
      <c r="M36" s="17"/>
      <c r="N36" s="17"/>
      <c r="O36" s="7">
        <f t="shared" si="1"/>
        <v>28.285714285714285</v>
      </c>
      <c r="S36" s="22"/>
    </row>
    <row r="37" spans="2:19">
      <c r="B37" s="16">
        <f t="shared" si="2"/>
        <v>29</v>
      </c>
      <c r="C37" s="56" t="s">
        <v>214</v>
      </c>
      <c r="D37" s="56" t="s">
        <v>233</v>
      </c>
      <c r="E37" s="56"/>
      <c r="F37" s="56"/>
      <c r="G37" s="56"/>
      <c r="H37" s="17">
        <v>100</v>
      </c>
      <c r="I37" s="43">
        <v>100</v>
      </c>
      <c r="J37" s="17"/>
      <c r="K37" s="17"/>
      <c r="L37" s="17"/>
      <c r="M37" s="17"/>
      <c r="N37" s="17"/>
      <c r="O37" s="7">
        <f t="shared" si="1"/>
        <v>28.571428571428573</v>
      </c>
      <c r="S37" s="22"/>
    </row>
    <row r="38" spans="2:19">
      <c r="B38" s="16">
        <f t="shared" si="2"/>
        <v>30</v>
      </c>
      <c r="C38" s="56" t="s">
        <v>139</v>
      </c>
      <c r="D38" s="56" t="s">
        <v>140</v>
      </c>
      <c r="E38" s="56"/>
      <c r="F38" s="56"/>
      <c r="G38" s="56"/>
      <c r="H38" s="17">
        <v>100</v>
      </c>
      <c r="I38" s="43">
        <v>100</v>
      </c>
      <c r="J38" s="17"/>
      <c r="K38" s="17"/>
      <c r="L38" s="17"/>
      <c r="M38" s="17"/>
      <c r="N38" s="17"/>
      <c r="O38" s="7">
        <f t="shared" si="1"/>
        <v>28.571428571428573</v>
      </c>
      <c r="S38" s="22"/>
    </row>
    <row r="39" spans="2:19">
      <c r="B39" s="16">
        <f t="shared" si="2"/>
        <v>31</v>
      </c>
      <c r="C39" s="56" t="s">
        <v>141</v>
      </c>
      <c r="D39" s="63" t="s">
        <v>142</v>
      </c>
      <c r="E39" s="64"/>
      <c r="F39" s="64"/>
      <c r="G39" s="65"/>
      <c r="H39" s="17">
        <v>98</v>
      </c>
      <c r="I39" s="43">
        <v>90</v>
      </c>
      <c r="J39" s="17"/>
      <c r="K39" s="17"/>
      <c r="L39" s="17"/>
      <c r="M39" s="17"/>
      <c r="N39" s="17"/>
      <c r="O39" s="7">
        <f t="shared" si="1"/>
        <v>26.857142857142858</v>
      </c>
    </row>
    <row r="40" spans="2:19">
      <c r="B40" s="16">
        <f t="shared" si="2"/>
        <v>32</v>
      </c>
      <c r="C40" s="56" t="s">
        <v>215</v>
      </c>
      <c r="D40" s="56" t="s">
        <v>234</v>
      </c>
      <c r="E40" s="56"/>
      <c r="F40" s="56"/>
      <c r="G40" s="56"/>
      <c r="H40" s="17">
        <v>100</v>
      </c>
      <c r="I40" s="43">
        <v>100</v>
      </c>
      <c r="J40" s="17"/>
      <c r="K40" s="17"/>
      <c r="L40" s="17"/>
      <c r="M40" s="17"/>
      <c r="N40" s="17"/>
      <c r="O40" s="7">
        <f t="shared" si="1"/>
        <v>28.571428571428573</v>
      </c>
    </row>
    <row r="41" spans="2:19">
      <c r="B41" s="16">
        <f t="shared" si="2"/>
        <v>33</v>
      </c>
      <c r="C41" s="56" t="s">
        <v>143</v>
      </c>
      <c r="D41" s="56" t="s">
        <v>144</v>
      </c>
      <c r="E41" s="56"/>
      <c r="F41" s="56"/>
      <c r="G41" s="56"/>
      <c r="H41" s="17">
        <v>92</v>
      </c>
      <c r="I41" s="43">
        <v>90</v>
      </c>
      <c r="J41" s="17"/>
      <c r="K41" s="17"/>
      <c r="L41" s="17"/>
      <c r="M41" s="17"/>
      <c r="N41" s="17"/>
      <c r="O41" s="7">
        <f t="shared" si="1"/>
        <v>26</v>
      </c>
    </row>
    <row r="42" spans="2:19">
      <c r="B42" s="16">
        <f t="shared" si="2"/>
        <v>34</v>
      </c>
      <c r="C42" s="56" t="s">
        <v>216</v>
      </c>
      <c r="D42" s="56" t="s">
        <v>235</v>
      </c>
      <c r="E42" s="56"/>
      <c r="F42" s="56"/>
      <c r="G42" s="56"/>
      <c r="H42" s="17">
        <v>98</v>
      </c>
      <c r="I42" s="43">
        <v>100</v>
      </c>
      <c r="J42" s="17"/>
      <c r="K42" s="17"/>
      <c r="L42" s="17"/>
      <c r="M42" s="17"/>
      <c r="N42" s="17"/>
      <c r="O42" s="7">
        <f t="shared" si="1"/>
        <v>28.285714285714285</v>
      </c>
    </row>
    <row r="43" spans="2:19">
      <c r="B43" s="16">
        <f t="shared" si="2"/>
        <v>35</v>
      </c>
      <c r="C43" s="56" t="s">
        <v>217</v>
      </c>
      <c r="D43" s="56" t="s">
        <v>236</v>
      </c>
      <c r="E43" s="56"/>
      <c r="F43" s="56"/>
      <c r="G43" s="56"/>
      <c r="H43" s="17">
        <v>100</v>
      </c>
      <c r="I43" s="43">
        <v>100</v>
      </c>
      <c r="J43" s="17"/>
      <c r="K43" s="17"/>
      <c r="L43" s="17"/>
      <c r="M43" s="17"/>
      <c r="N43" s="17"/>
      <c r="O43" s="7">
        <f t="shared" si="1"/>
        <v>28.571428571428573</v>
      </c>
    </row>
    <row r="44" spans="2:19">
      <c r="B44" s="16">
        <f t="shared" si="2"/>
        <v>36</v>
      </c>
      <c r="C44" s="16"/>
      <c r="D44" s="76"/>
      <c r="E44" s="77"/>
      <c r="F44" s="77"/>
      <c r="G44" s="78"/>
      <c r="H44" s="17"/>
      <c r="I44" s="43"/>
      <c r="J44" s="17"/>
      <c r="K44" s="17"/>
      <c r="L44" s="17"/>
      <c r="M44" s="17"/>
      <c r="N44" s="17"/>
      <c r="O44" s="7">
        <f t="shared" si="1"/>
        <v>0</v>
      </c>
    </row>
    <row r="45" spans="2:19">
      <c r="B45" s="16">
        <f t="shared" si="2"/>
        <v>37</v>
      </c>
      <c r="C45" s="16"/>
      <c r="D45" s="76"/>
      <c r="E45" s="77"/>
      <c r="F45" s="77"/>
      <c r="G45" s="78"/>
      <c r="H45" s="17"/>
      <c r="I45" s="43"/>
      <c r="J45" s="17"/>
      <c r="K45" s="17"/>
      <c r="L45" s="17"/>
      <c r="M45" s="17"/>
      <c r="N45" s="17"/>
      <c r="O45" s="7">
        <f t="shared" si="1"/>
        <v>0</v>
      </c>
    </row>
    <row r="46" spans="2:19">
      <c r="B46" s="16">
        <f t="shared" si="2"/>
        <v>38</v>
      </c>
      <c r="C46" s="16"/>
      <c r="D46" s="76"/>
      <c r="E46" s="77"/>
      <c r="F46" s="77"/>
      <c r="G46" s="78"/>
      <c r="H46" s="17"/>
      <c r="I46" s="43"/>
      <c r="J46" s="17"/>
      <c r="K46" s="17"/>
      <c r="L46" s="17"/>
      <c r="M46" s="17"/>
      <c r="N46" s="17"/>
      <c r="O46" s="7">
        <f t="shared" si="1"/>
        <v>0</v>
      </c>
    </row>
    <row r="47" spans="2:19">
      <c r="B47" s="16">
        <f t="shared" si="2"/>
        <v>39</v>
      </c>
      <c r="C47" s="16"/>
      <c r="D47" s="76"/>
      <c r="E47" s="77"/>
      <c r="F47" s="77"/>
      <c r="G47" s="78"/>
      <c r="H47" s="17"/>
      <c r="I47" s="43"/>
      <c r="J47" s="17"/>
      <c r="K47" s="17"/>
      <c r="L47" s="17"/>
      <c r="M47" s="17"/>
      <c r="N47" s="17"/>
      <c r="O47" s="7">
        <f t="shared" si="1"/>
        <v>0</v>
      </c>
    </row>
    <row r="48" spans="2:19">
      <c r="B48" s="16">
        <f t="shared" si="2"/>
        <v>40</v>
      </c>
      <c r="C48" s="16"/>
      <c r="D48" s="76"/>
      <c r="E48" s="77"/>
      <c r="F48" s="77"/>
      <c r="G48" s="78"/>
      <c r="H48" s="17"/>
      <c r="I48" s="43"/>
      <c r="J48" s="17"/>
      <c r="K48" s="17"/>
      <c r="L48" s="17"/>
      <c r="M48" s="17"/>
      <c r="N48" s="17"/>
      <c r="O48" s="7">
        <f t="shared" si="1"/>
        <v>0</v>
      </c>
    </row>
    <row r="49" spans="2:15">
      <c r="B49" s="16">
        <f t="shared" si="2"/>
        <v>41</v>
      </c>
      <c r="C49" s="16"/>
      <c r="D49" s="76"/>
      <c r="E49" s="77"/>
      <c r="F49" s="77"/>
      <c r="G49" s="78"/>
      <c r="H49" s="17"/>
      <c r="I49" s="43"/>
      <c r="J49" s="17"/>
      <c r="K49" s="17"/>
      <c r="L49" s="17"/>
      <c r="M49" s="17"/>
      <c r="N49" s="17"/>
      <c r="O49" s="7">
        <f t="shared" si="1"/>
        <v>0</v>
      </c>
    </row>
    <row r="50" spans="2:15">
      <c r="B50" s="16">
        <f t="shared" si="2"/>
        <v>42</v>
      </c>
      <c r="C50" s="16"/>
      <c r="D50" s="76"/>
      <c r="E50" s="77"/>
      <c r="F50" s="77"/>
      <c r="G50" s="78"/>
      <c r="H50" s="17"/>
      <c r="I50" s="43"/>
      <c r="J50" s="17"/>
      <c r="K50" s="17"/>
      <c r="L50" s="17"/>
      <c r="M50" s="17"/>
      <c r="N50" s="17"/>
      <c r="O50" s="7">
        <f t="shared" si="1"/>
        <v>0</v>
      </c>
    </row>
    <row r="51" spans="2:15">
      <c r="B51" s="16">
        <f t="shared" si="2"/>
        <v>43</v>
      </c>
      <c r="C51" s="16"/>
      <c r="D51" s="76"/>
      <c r="E51" s="77"/>
      <c r="F51" s="77"/>
      <c r="G51" s="78"/>
      <c r="H51" s="17"/>
      <c r="I51" s="43"/>
      <c r="J51" s="17"/>
      <c r="K51" s="17"/>
      <c r="L51" s="17"/>
      <c r="M51" s="17"/>
      <c r="N51" s="17"/>
      <c r="O51" s="7">
        <f t="shared" si="1"/>
        <v>0</v>
      </c>
    </row>
    <row r="52" spans="2:15">
      <c r="B52" s="16">
        <f t="shared" si="2"/>
        <v>44</v>
      </c>
      <c r="C52" s="16"/>
      <c r="D52" s="76"/>
      <c r="E52" s="77"/>
      <c r="F52" s="77"/>
      <c r="G52" s="78"/>
      <c r="H52" s="17"/>
      <c r="I52" s="43"/>
      <c r="J52" s="17"/>
      <c r="K52" s="17"/>
      <c r="L52" s="17"/>
      <c r="M52" s="17"/>
      <c r="N52" s="17"/>
      <c r="O52" s="7">
        <f t="shared" si="1"/>
        <v>0</v>
      </c>
    </row>
    <row r="53" spans="2:15">
      <c r="B53" s="16">
        <f t="shared" si="2"/>
        <v>45</v>
      </c>
      <c r="C53" s="4"/>
      <c r="D53" s="76"/>
      <c r="E53" s="77"/>
      <c r="F53" s="77"/>
      <c r="G53" s="78"/>
      <c r="H53" s="17"/>
      <c r="I53" s="43"/>
      <c r="J53" s="17"/>
      <c r="K53" s="17"/>
      <c r="L53" s="17"/>
      <c r="M53" s="17"/>
      <c r="N53" s="17"/>
      <c r="O53" s="7">
        <f t="shared" si="1"/>
        <v>0</v>
      </c>
    </row>
    <row r="54" spans="2:15">
      <c r="B54" s="16">
        <f t="shared" si="2"/>
        <v>46</v>
      </c>
      <c r="C54" s="4"/>
      <c r="D54" s="76"/>
      <c r="E54" s="77"/>
      <c r="F54" s="77"/>
      <c r="G54" s="78"/>
      <c r="H54" s="17"/>
      <c r="I54" s="43"/>
      <c r="J54" s="17"/>
      <c r="K54" s="17"/>
      <c r="L54" s="17"/>
      <c r="M54" s="17"/>
      <c r="N54" s="17"/>
      <c r="O54" s="7">
        <f t="shared" si="1"/>
        <v>0</v>
      </c>
    </row>
    <row r="55" spans="2:15">
      <c r="B55" s="16">
        <f t="shared" si="2"/>
        <v>47</v>
      </c>
      <c r="C55" s="4"/>
      <c r="D55" s="76"/>
      <c r="E55" s="77"/>
      <c r="F55" s="77"/>
      <c r="G55" s="78"/>
      <c r="H55" s="17"/>
      <c r="I55" s="43"/>
      <c r="J55" s="17"/>
      <c r="K55" s="17"/>
      <c r="L55" s="17"/>
      <c r="M55" s="17"/>
      <c r="N55" s="17"/>
      <c r="O55" s="7">
        <f t="shared" si="1"/>
        <v>0</v>
      </c>
    </row>
    <row r="56" spans="2:15">
      <c r="B56" s="16">
        <f t="shared" si="2"/>
        <v>48</v>
      </c>
      <c r="C56" s="4"/>
      <c r="D56" s="76"/>
      <c r="E56" s="77"/>
      <c r="F56" s="77"/>
      <c r="G56" s="78"/>
      <c r="H56" s="17"/>
      <c r="I56" s="43"/>
      <c r="J56" s="17"/>
      <c r="K56" s="17"/>
      <c r="L56" s="17"/>
      <c r="M56" s="17"/>
      <c r="N56" s="17"/>
      <c r="O56" s="7">
        <f t="shared" si="1"/>
        <v>0</v>
      </c>
    </row>
    <row r="57" spans="2:15">
      <c r="B57" s="16">
        <f t="shared" si="2"/>
        <v>49</v>
      </c>
      <c r="C57" s="4"/>
      <c r="D57" s="76"/>
      <c r="E57" s="77"/>
      <c r="F57" s="77"/>
      <c r="G57" s="78"/>
      <c r="H57" s="17"/>
      <c r="I57" s="43"/>
      <c r="J57" s="17"/>
      <c r="K57" s="17"/>
      <c r="L57" s="17"/>
      <c r="M57" s="17"/>
      <c r="N57" s="17"/>
      <c r="O57" s="7">
        <f t="shared" ref="O57:O61" si="3">SUM(H57:N57)/7</f>
        <v>0</v>
      </c>
    </row>
    <row r="58" spans="2:15">
      <c r="B58" s="16">
        <f t="shared" si="2"/>
        <v>50</v>
      </c>
      <c r="C58" s="4"/>
      <c r="D58" s="76"/>
      <c r="E58" s="77"/>
      <c r="F58" s="77"/>
      <c r="G58" s="78"/>
      <c r="H58" s="17"/>
      <c r="I58" s="43"/>
      <c r="J58" s="17"/>
      <c r="K58" s="17"/>
      <c r="L58" s="17"/>
      <c r="M58" s="17"/>
      <c r="N58" s="17"/>
      <c r="O58" s="7">
        <f t="shared" si="3"/>
        <v>0</v>
      </c>
    </row>
    <row r="59" spans="2:15">
      <c r="B59" s="16">
        <f t="shared" si="2"/>
        <v>51</v>
      </c>
      <c r="C59" s="4"/>
      <c r="D59" s="76"/>
      <c r="E59" s="77"/>
      <c r="F59" s="77"/>
      <c r="G59" s="78"/>
      <c r="H59" s="17"/>
      <c r="I59" s="43"/>
      <c r="J59" s="17"/>
      <c r="K59" s="17"/>
      <c r="L59" s="17"/>
      <c r="M59" s="17"/>
      <c r="N59" s="17"/>
      <c r="O59" s="7">
        <f t="shared" si="3"/>
        <v>0</v>
      </c>
    </row>
    <row r="60" spans="2:15">
      <c r="B60" s="16">
        <f t="shared" si="2"/>
        <v>52</v>
      </c>
      <c r="C60" s="4"/>
      <c r="D60" s="76"/>
      <c r="E60" s="77"/>
      <c r="F60" s="77"/>
      <c r="G60" s="78"/>
      <c r="H60" s="17"/>
      <c r="I60" s="43"/>
      <c r="J60" s="17"/>
      <c r="K60" s="17"/>
      <c r="L60" s="17"/>
      <c r="M60" s="17"/>
      <c r="N60" s="17"/>
      <c r="O60" s="7">
        <f t="shared" si="3"/>
        <v>0</v>
      </c>
    </row>
    <row r="61" spans="2:15">
      <c r="B61" s="16">
        <f t="shared" si="2"/>
        <v>53</v>
      </c>
      <c r="C61" s="9"/>
      <c r="D61" s="82"/>
      <c r="E61" s="83"/>
      <c r="F61" s="83"/>
      <c r="G61" s="84"/>
      <c r="H61" s="2"/>
      <c r="I61" s="43"/>
      <c r="J61" s="2"/>
      <c r="K61" s="2"/>
      <c r="L61" s="2"/>
      <c r="M61" s="2"/>
      <c r="N61" s="2"/>
      <c r="O61" s="7">
        <f t="shared" si="3"/>
        <v>0</v>
      </c>
    </row>
    <row r="62" spans="2:15">
      <c r="C62" s="79"/>
      <c r="D62" s="79"/>
      <c r="E62" s="18"/>
      <c r="H62" s="20">
        <f t="shared" ref="H62:N62" si="4">COUNTIF(H9:H61,"&gt;=70")</f>
        <v>32</v>
      </c>
      <c r="I62" s="45">
        <f t="shared" si="4"/>
        <v>32</v>
      </c>
      <c r="J62" s="20">
        <f t="shared" si="4"/>
        <v>0</v>
      </c>
      <c r="K62" s="20">
        <f t="shared" si="4"/>
        <v>0</v>
      </c>
      <c r="L62" s="20">
        <f t="shared" si="4"/>
        <v>0</v>
      </c>
      <c r="M62" s="20">
        <f t="shared" si="4"/>
        <v>0</v>
      </c>
      <c r="N62" s="20">
        <f t="shared" si="4"/>
        <v>0</v>
      </c>
      <c r="O62" s="12">
        <f>COUNTIF(O9:O56,"&gt;=70")</f>
        <v>0</v>
      </c>
    </row>
    <row r="63" spans="2:15">
      <c r="C63" s="79"/>
      <c r="D63" s="79"/>
      <c r="E63" s="8"/>
      <c r="H63" s="19">
        <f t="shared" ref="H63:O63" si="5">COUNTIF(H9:H61,"&lt;70")</f>
        <v>3</v>
      </c>
      <c r="I63" s="44">
        <f t="shared" si="5"/>
        <v>3</v>
      </c>
      <c r="J63" s="19">
        <f t="shared" si="5"/>
        <v>0</v>
      </c>
      <c r="K63" s="19">
        <f t="shared" si="5"/>
        <v>0</v>
      </c>
      <c r="L63" s="19">
        <f t="shared" si="5"/>
        <v>0</v>
      </c>
      <c r="M63" s="19">
        <f t="shared" si="5"/>
        <v>0</v>
      </c>
      <c r="N63" s="19">
        <f t="shared" si="5"/>
        <v>0</v>
      </c>
      <c r="O63" s="19">
        <f t="shared" si="5"/>
        <v>53</v>
      </c>
    </row>
    <row r="64" spans="2:15">
      <c r="C64" s="79"/>
      <c r="D64" s="79"/>
      <c r="E64" s="79"/>
      <c r="H64" s="19">
        <f t="shared" ref="H64:O64" si="6">COUNT(H9:H61)</f>
        <v>35</v>
      </c>
      <c r="I64" s="44">
        <f t="shared" si="6"/>
        <v>35</v>
      </c>
      <c r="J64" s="19">
        <f t="shared" si="6"/>
        <v>0</v>
      </c>
      <c r="K64" s="19">
        <f t="shared" si="6"/>
        <v>0</v>
      </c>
      <c r="L64" s="19">
        <f t="shared" si="6"/>
        <v>0</v>
      </c>
      <c r="M64" s="19">
        <f t="shared" si="6"/>
        <v>0</v>
      </c>
      <c r="N64" s="19">
        <f t="shared" si="6"/>
        <v>0</v>
      </c>
      <c r="O64" s="19">
        <f t="shared" si="6"/>
        <v>53</v>
      </c>
    </row>
    <row r="65" spans="3:15">
      <c r="C65" s="79"/>
      <c r="D65" s="79"/>
      <c r="E65" s="18"/>
      <c r="F65" s="5"/>
      <c r="H65" s="10">
        <f>H62/H64</f>
        <v>0.91428571428571426</v>
      </c>
      <c r="I65" s="11">
        <f t="shared" ref="I65:O65" si="7">I62/I64</f>
        <v>0.91428571428571426</v>
      </c>
      <c r="J65" s="11" t="e">
        <f t="shared" si="7"/>
        <v>#DIV/0!</v>
      </c>
      <c r="K65" s="11" t="e">
        <f t="shared" si="7"/>
        <v>#DIV/0!</v>
      </c>
      <c r="L65" s="11" t="e">
        <f t="shared" si="7"/>
        <v>#DIV/0!</v>
      </c>
      <c r="M65" s="11" t="e">
        <f t="shared" si="7"/>
        <v>#DIV/0!</v>
      </c>
      <c r="N65" s="11" t="e">
        <f t="shared" si="7"/>
        <v>#DIV/0!</v>
      </c>
      <c r="O65" s="11">
        <f t="shared" si="7"/>
        <v>0</v>
      </c>
    </row>
    <row r="66" spans="3:15">
      <c r="C66" s="79"/>
      <c r="D66" s="79"/>
      <c r="E66" s="18"/>
      <c r="F66" s="5"/>
      <c r="H66" s="10">
        <f>H63/H64</f>
        <v>8.5714285714285715E-2</v>
      </c>
      <c r="I66" s="10">
        <f t="shared" ref="I66:O66" si="8">I63/I64</f>
        <v>8.5714285714285715E-2</v>
      </c>
      <c r="J66" s="11" t="e">
        <f t="shared" si="8"/>
        <v>#DIV/0!</v>
      </c>
      <c r="K66" s="11" t="e">
        <f t="shared" si="8"/>
        <v>#DIV/0!</v>
      </c>
      <c r="L66" s="11" t="e">
        <f t="shared" si="8"/>
        <v>#DIV/0!</v>
      </c>
      <c r="M66" s="11" t="e">
        <f t="shared" si="8"/>
        <v>#DIV/0!</v>
      </c>
      <c r="N66" s="11" t="e">
        <f t="shared" si="8"/>
        <v>#DIV/0!</v>
      </c>
      <c r="O66" s="11">
        <f t="shared" si="8"/>
        <v>1</v>
      </c>
    </row>
    <row r="67" spans="3:15">
      <c r="C67" s="79"/>
      <c r="D67" s="79"/>
      <c r="E67" s="8"/>
      <c r="F67" s="5"/>
    </row>
    <row r="68" spans="3:15">
      <c r="C68" s="18"/>
      <c r="D68" s="18"/>
      <c r="E68" s="8"/>
      <c r="F68" s="5"/>
    </row>
    <row r="69" spans="3:15">
      <c r="H69" s="80"/>
      <c r="I69" s="80"/>
      <c r="J69" s="80"/>
      <c r="K69" s="80"/>
      <c r="L69" s="80"/>
      <c r="M69" s="80"/>
      <c r="N69" s="80"/>
    </row>
    <row r="70" spans="3:15">
      <c r="H70" s="81" t="s">
        <v>15</v>
      </c>
      <c r="I70" s="81"/>
      <c r="J70" s="81"/>
      <c r="K70" s="81"/>
      <c r="L70" s="81"/>
      <c r="M70" s="81"/>
      <c r="N70" s="81"/>
    </row>
  </sheetData>
  <mergeCells count="42">
    <mergeCell ref="D61:G61"/>
    <mergeCell ref="D60:G60"/>
    <mergeCell ref="D59:G59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C66:D66"/>
    <mergeCell ref="C67:D67"/>
    <mergeCell ref="H69:N69"/>
    <mergeCell ref="H70:N70"/>
    <mergeCell ref="C62:D62"/>
    <mergeCell ref="C63:D63"/>
    <mergeCell ref="C64:E64"/>
    <mergeCell ref="C65:D65"/>
    <mergeCell ref="D58:G58"/>
    <mergeCell ref="D47:G47"/>
    <mergeCell ref="D35:G35"/>
    <mergeCell ref="D44:G44"/>
    <mergeCell ref="D45:G45"/>
    <mergeCell ref="D46:G46"/>
    <mergeCell ref="D39:G39"/>
    <mergeCell ref="D12:G12"/>
    <mergeCell ref="D15:G15"/>
    <mergeCell ref="B2:N2"/>
    <mergeCell ref="C3:N3"/>
    <mergeCell ref="D4:G4"/>
    <mergeCell ref="H4:I4"/>
    <mergeCell ref="L4:M4"/>
    <mergeCell ref="D26:G26"/>
    <mergeCell ref="D25:G25"/>
    <mergeCell ref="D16:G16"/>
    <mergeCell ref="D24:G24"/>
    <mergeCell ref="D6:G6"/>
    <mergeCell ref="I6:N6"/>
    <mergeCell ref="D8:G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"/>
  <sheetViews>
    <sheetView topLeftCell="A15" zoomScale="66" zoomScaleNormal="66" workbookViewId="0">
      <selection activeCell="G43" sqref="G43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0.81640625" style="32" customWidth="1"/>
    <col min="4" max="4" width="45.81640625" style="32" customWidth="1"/>
    <col min="5" max="5" width="7.1796875" style="32" customWidth="1"/>
    <col min="6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2:17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28"/>
      <c r="M3" s="28"/>
    </row>
    <row r="4" spans="2:17">
      <c r="C4" s="32" t="s">
        <v>0</v>
      </c>
      <c r="D4" s="41" t="s">
        <v>245</v>
      </c>
      <c r="E4" s="66" t="s">
        <v>246</v>
      </c>
      <c r="F4" s="66"/>
      <c r="H4" s="32" t="s">
        <v>1</v>
      </c>
      <c r="I4" s="75">
        <v>45924</v>
      </c>
      <c r="J4" s="75"/>
    </row>
    <row r="5" spans="2:17" ht="6.75" customHeight="1">
      <c r="D5" s="3"/>
    </row>
    <row r="6" spans="2:17">
      <c r="C6" s="32" t="s">
        <v>2</v>
      </c>
      <c r="D6" s="42" t="s">
        <v>239</v>
      </c>
      <c r="E6" s="28"/>
      <c r="F6" s="67" t="s">
        <v>17</v>
      </c>
      <c r="G6" s="67"/>
      <c r="H6" s="67"/>
      <c r="I6" s="67"/>
      <c r="J6" s="67"/>
      <c r="K6" s="67"/>
    </row>
    <row r="7" spans="2:17" ht="11.25" customHeight="1"/>
    <row r="8" spans="2:17">
      <c r="B8" s="33" t="s">
        <v>3</v>
      </c>
      <c r="C8" s="48" t="s">
        <v>5</v>
      </c>
      <c r="D8" s="35" t="s">
        <v>4</v>
      </c>
      <c r="E8" s="24" t="s">
        <v>6</v>
      </c>
      <c r="F8" s="24" t="s">
        <v>9</v>
      </c>
      <c r="G8" s="24" t="s">
        <v>10</v>
      </c>
      <c r="H8" s="24" t="s">
        <v>11</v>
      </c>
      <c r="I8" s="24" t="s">
        <v>12</v>
      </c>
      <c r="J8" s="24" t="s">
        <v>13</v>
      </c>
      <c r="K8" s="24" t="s">
        <v>14</v>
      </c>
      <c r="L8" s="6" t="s">
        <v>16</v>
      </c>
      <c r="Q8" s="5"/>
    </row>
    <row r="9" spans="2:17" ht="15.5">
      <c r="B9" s="24">
        <v>1</v>
      </c>
      <c r="C9" s="60" t="s">
        <v>115</v>
      </c>
      <c r="D9" s="61" t="s">
        <v>81</v>
      </c>
      <c r="E9" s="30">
        <v>100</v>
      </c>
      <c r="F9" s="24">
        <v>100</v>
      </c>
      <c r="G9" s="15">
        <v>100</v>
      </c>
      <c r="H9" s="24"/>
      <c r="I9" s="24"/>
      <c r="J9" s="24"/>
      <c r="K9" s="24"/>
      <c r="L9" s="7">
        <f t="shared" ref="L9:L37" si="0">SUM(E9:K9)/7</f>
        <v>42.857142857142854</v>
      </c>
      <c r="O9" s="13"/>
      <c r="Q9" s="26"/>
    </row>
    <row r="10" spans="2:17" ht="15.5">
      <c r="B10" s="43">
        <v>2</v>
      </c>
      <c r="C10" s="60" t="s">
        <v>108</v>
      </c>
      <c r="D10" s="61" t="s">
        <v>82</v>
      </c>
      <c r="E10" s="30">
        <v>100</v>
      </c>
      <c r="F10" s="43">
        <v>100</v>
      </c>
      <c r="G10" s="15">
        <v>100</v>
      </c>
      <c r="H10" s="24"/>
      <c r="I10" s="24"/>
      <c r="J10" s="24"/>
      <c r="K10" s="24"/>
      <c r="L10" s="7">
        <f t="shared" si="0"/>
        <v>42.857142857142854</v>
      </c>
      <c r="O10" s="13"/>
      <c r="Q10" s="26"/>
    </row>
    <row r="11" spans="2:17" ht="15.5">
      <c r="B11" s="43">
        <v>3</v>
      </c>
      <c r="C11" s="60" t="s">
        <v>109</v>
      </c>
      <c r="D11" s="61" t="s">
        <v>103</v>
      </c>
      <c r="E11" s="30">
        <v>100</v>
      </c>
      <c r="F11" s="43">
        <v>100</v>
      </c>
      <c r="G11" s="15">
        <v>100</v>
      </c>
      <c r="H11" s="24"/>
      <c r="I11" s="24"/>
      <c r="J11" s="24"/>
      <c r="K11" s="24"/>
      <c r="L11" s="7">
        <f t="shared" si="0"/>
        <v>42.857142857142854</v>
      </c>
      <c r="O11" s="13"/>
      <c r="Q11" s="26"/>
    </row>
    <row r="12" spans="2:17" ht="15.5">
      <c r="B12" s="43">
        <v>4</v>
      </c>
      <c r="C12" s="60" t="s">
        <v>110</v>
      </c>
      <c r="D12" s="61" t="s">
        <v>104</v>
      </c>
      <c r="E12" s="30">
        <v>98</v>
      </c>
      <c r="F12" s="43">
        <v>100</v>
      </c>
      <c r="G12" s="15">
        <v>100</v>
      </c>
      <c r="H12" s="24"/>
      <c r="I12" s="24"/>
      <c r="J12" s="24"/>
      <c r="K12" s="24"/>
      <c r="L12" s="7">
        <f t="shared" si="0"/>
        <v>42.571428571428569</v>
      </c>
      <c r="O12" s="13"/>
      <c r="Q12" s="26"/>
    </row>
    <row r="13" spans="2:17" ht="15.5">
      <c r="B13" s="43">
        <v>5</v>
      </c>
      <c r="C13" s="60" t="s">
        <v>111</v>
      </c>
      <c r="D13" s="61" t="s">
        <v>83</v>
      </c>
      <c r="E13" s="30">
        <v>92</v>
      </c>
      <c r="F13" s="43">
        <v>100</v>
      </c>
      <c r="G13" s="15">
        <v>100</v>
      </c>
      <c r="H13" s="24"/>
      <c r="I13" s="24"/>
      <c r="J13" s="24"/>
      <c r="K13" s="24"/>
      <c r="L13" s="7">
        <f t="shared" si="0"/>
        <v>41.714285714285715</v>
      </c>
      <c r="O13" s="13"/>
      <c r="Q13" s="26"/>
    </row>
    <row r="14" spans="2:17" ht="15.5">
      <c r="B14" s="43">
        <v>6</v>
      </c>
      <c r="C14" s="60" t="s">
        <v>112</v>
      </c>
      <c r="D14" s="61" t="s">
        <v>105</v>
      </c>
      <c r="E14" s="30">
        <v>98</v>
      </c>
      <c r="F14" s="43">
        <v>100</v>
      </c>
      <c r="G14" s="15">
        <v>100</v>
      </c>
      <c r="H14" s="24"/>
      <c r="I14" s="24"/>
      <c r="J14" s="24"/>
      <c r="K14" s="24"/>
      <c r="L14" s="7">
        <f t="shared" si="0"/>
        <v>42.571428571428569</v>
      </c>
      <c r="O14" s="13"/>
      <c r="Q14" s="26"/>
    </row>
    <row r="15" spans="2:17" ht="15.5">
      <c r="B15" s="43">
        <v>7</v>
      </c>
      <c r="C15" s="60" t="s">
        <v>113</v>
      </c>
      <c r="D15" s="61" t="s">
        <v>106</v>
      </c>
      <c r="E15" s="30">
        <v>100</v>
      </c>
      <c r="F15" s="43">
        <v>100</v>
      </c>
      <c r="G15" s="15">
        <v>100</v>
      </c>
      <c r="H15" s="24"/>
      <c r="I15" s="24"/>
      <c r="J15" s="24"/>
      <c r="K15" s="24"/>
      <c r="L15" s="7">
        <f t="shared" si="0"/>
        <v>42.857142857142854</v>
      </c>
      <c r="O15" s="13"/>
      <c r="Q15" s="26"/>
    </row>
    <row r="16" spans="2:17" ht="15.5">
      <c r="B16" s="43">
        <v>8</v>
      </c>
      <c r="C16" s="60" t="s">
        <v>114</v>
      </c>
      <c r="D16" s="61" t="s">
        <v>84</v>
      </c>
      <c r="E16" s="30">
        <v>98</v>
      </c>
      <c r="F16" s="43">
        <v>100</v>
      </c>
      <c r="G16" s="15">
        <v>100</v>
      </c>
      <c r="H16" s="24"/>
      <c r="I16" s="24"/>
      <c r="J16" s="24"/>
      <c r="K16" s="24"/>
      <c r="L16" s="7">
        <f t="shared" si="0"/>
        <v>42.571428571428569</v>
      </c>
      <c r="O16" s="13"/>
      <c r="Q16" s="26"/>
    </row>
    <row r="17" spans="2:17" ht="15.5">
      <c r="B17" s="43">
        <v>9</v>
      </c>
      <c r="C17" s="60" t="s">
        <v>116</v>
      </c>
      <c r="D17" s="61" t="s">
        <v>107</v>
      </c>
      <c r="E17" s="30">
        <v>80</v>
      </c>
      <c r="F17" s="24">
        <v>0</v>
      </c>
      <c r="G17" s="15">
        <v>0</v>
      </c>
      <c r="H17" s="24"/>
      <c r="I17" s="24"/>
      <c r="J17" s="24"/>
      <c r="K17" s="24"/>
      <c r="L17" s="7">
        <f t="shared" si="0"/>
        <v>11.428571428571429</v>
      </c>
      <c r="O17" s="13"/>
      <c r="Q17" s="26"/>
    </row>
    <row r="18" spans="2:17" ht="15.5">
      <c r="B18" s="43">
        <v>10</v>
      </c>
      <c r="C18" s="60" t="s">
        <v>59</v>
      </c>
      <c r="D18" s="61" t="s">
        <v>240</v>
      </c>
      <c r="E18" s="30">
        <v>100</v>
      </c>
      <c r="F18" s="24">
        <v>100</v>
      </c>
      <c r="G18" s="15">
        <v>100</v>
      </c>
      <c r="H18" s="24"/>
      <c r="I18" s="24"/>
      <c r="J18" s="24"/>
      <c r="K18" s="24"/>
      <c r="L18" s="7">
        <f t="shared" si="0"/>
        <v>42.857142857142854</v>
      </c>
      <c r="O18" s="13"/>
      <c r="Q18" s="5"/>
    </row>
    <row r="19" spans="2:17" ht="15.5">
      <c r="B19" s="43">
        <v>11</v>
      </c>
      <c r="C19" s="60" t="s">
        <v>60</v>
      </c>
      <c r="D19" s="61" t="s">
        <v>85</v>
      </c>
      <c r="E19" s="30">
        <v>100</v>
      </c>
      <c r="F19" s="43">
        <v>100</v>
      </c>
      <c r="G19" s="15">
        <v>100</v>
      </c>
      <c r="H19" s="24"/>
      <c r="I19" s="24"/>
      <c r="J19" s="24"/>
      <c r="K19" s="24"/>
      <c r="L19" s="7">
        <f t="shared" si="0"/>
        <v>42.857142857142854</v>
      </c>
      <c r="O19" s="13"/>
      <c r="Q19" s="5"/>
    </row>
    <row r="20" spans="2:17" ht="15.5">
      <c r="B20" s="43">
        <v>12</v>
      </c>
      <c r="C20" s="60" t="s">
        <v>61</v>
      </c>
      <c r="D20" s="61" t="s">
        <v>86</v>
      </c>
      <c r="E20" s="30">
        <v>100</v>
      </c>
      <c r="F20" s="43">
        <v>100</v>
      </c>
      <c r="G20" s="15">
        <v>100</v>
      </c>
      <c r="H20" s="24"/>
      <c r="I20" s="24"/>
      <c r="J20" s="24"/>
      <c r="K20" s="24"/>
      <c r="L20" s="7">
        <f t="shared" si="0"/>
        <v>42.857142857142854</v>
      </c>
      <c r="O20" s="13"/>
    </row>
    <row r="21" spans="2:17" ht="15.5">
      <c r="B21" s="43">
        <v>13</v>
      </c>
      <c r="C21" s="60" t="s">
        <v>62</v>
      </c>
      <c r="D21" s="61" t="s">
        <v>87</v>
      </c>
      <c r="E21" s="40">
        <v>92</v>
      </c>
      <c r="F21" s="43">
        <v>100</v>
      </c>
      <c r="G21" s="15">
        <v>100</v>
      </c>
      <c r="H21" s="43"/>
      <c r="I21" s="43"/>
      <c r="J21" s="43"/>
      <c r="K21" s="43"/>
      <c r="L21" s="7">
        <f t="shared" si="0"/>
        <v>41.714285714285715</v>
      </c>
      <c r="O21" s="13"/>
    </row>
    <row r="22" spans="2:17" ht="15.5">
      <c r="B22" s="43">
        <v>14</v>
      </c>
      <c r="C22" s="60" t="s">
        <v>63</v>
      </c>
      <c r="D22" s="61" t="s">
        <v>159</v>
      </c>
      <c r="E22" s="30">
        <v>80</v>
      </c>
      <c r="F22" s="24">
        <v>80</v>
      </c>
      <c r="G22" s="15">
        <v>100</v>
      </c>
      <c r="H22" s="24"/>
      <c r="I22" s="24"/>
      <c r="J22" s="24"/>
      <c r="K22" s="24"/>
      <c r="L22" s="7">
        <f t="shared" si="0"/>
        <v>37.142857142857146</v>
      </c>
      <c r="O22" s="13"/>
    </row>
    <row r="23" spans="2:17" ht="15.5">
      <c r="B23" s="43">
        <v>15</v>
      </c>
      <c r="C23" s="60" t="s">
        <v>64</v>
      </c>
      <c r="D23" s="61" t="s">
        <v>241</v>
      </c>
      <c r="E23" s="30">
        <v>98</v>
      </c>
      <c r="F23" s="24">
        <v>100</v>
      </c>
      <c r="G23" s="15">
        <v>100</v>
      </c>
      <c r="H23" s="24"/>
      <c r="I23" s="24"/>
      <c r="J23" s="24"/>
      <c r="K23" s="24"/>
      <c r="L23" s="7">
        <f t="shared" si="0"/>
        <v>42.571428571428569</v>
      </c>
    </row>
    <row r="24" spans="2:17" ht="15.5">
      <c r="B24" s="43">
        <v>16</v>
      </c>
      <c r="C24" s="60" t="s">
        <v>65</v>
      </c>
      <c r="D24" s="61" t="s">
        <v>88</v>
      </c>
      <c r="E24" s="30">
        <v>98</v>
      </c>
      <c r="F24" s="43">
        <v>100</v>
      </c>
      <c r="G24" s="15">
        <v>100</v>
      </c>
      <c r="H24" s="24"/>
      <c r="I24" s="24"/>
      <c r="J24" s="24"/>
      <c r="K24" s="24"/>
      <c r="L24" s="7">
        <f t="shared" si="0"/>
        <v>42.571428571428569</v>
      </c>
    </row>
    <row r="25" spans="2:17" ht="15.5">
      <c r="B25" s="43">
        <v>17</v>
      </c>
      <c r="C25" s="60" t="s">
        <v>66</v>
      </c>
      <c r="D25" s="61" t="s">
        <v>89</v>
      </c>
      <c r="E25" s="30">
        <v>100</v>
      </c>
      <c r="F25" s="43">
        <v>100</v>
      </c>
      <c r="G25" s="15">
        <v>100</v>
      </c>
      <c r="H25" s="24"/>
      <c r="I25" s="24"/>
      <c r="J25" s="24"/>
      <c r="K25" s="24"/>
      <c r="L25" s="7">
        <f t="shared" si="0"/>
        <v>42.857142857142854</v>
      </c>
    </row>
    <row r="26" spans="2:17" ht="15.5">
      <c r="B26" s="43">
        <v>18</v>
      </c>
      <c r="C26" s="60" t="s">
        <v>67</v>
      </c>
      <c r="D26" s="61" t="s">
        <v>90</v>
      </c>
      <c r="E26" s="30">
        <v>100</v>
      </c>
      <c r="F26" s="43">
        <v>100</v>
      </c>
      <c r="G26" s="15">
        <v>100</v>
      </c>
      <c r="H26" s="24"/>
      <c r="I26" s="24"/>
      <c r="J26" s="24"/>
      <c r="K26" s="24"/>
      <c r="L26" s="7">
        <f t="shared" si="0"/>
        <v>42.857142857142854</v>
      </c>
    </row>
    <row r="27" spans="2:17" ht="15.5">
      <c r="B27" s="43">
        <v>19</v>
      </c>
      <c r="C27" s="60" t="s">
        <v>68</v>
      </c>
      <c r="D27" s="61" t="s">
        <v>91</v>
      </c>
      <c r="E27" s="30">
        <v>0</v>
      </c>
      <c r="F27" s="24">
        <v>0</v>
      </c>
      <c r="G27" s="15">
        <v>0</v>
      </c>
      <c r="H27" s="24"/>
      <c r="I27" s="24"/>
      <c r="J27" s="24"/>
      <c r="K27" s="24"/>
      <c r="L27" s="7">
        <f t="shared" si="0"/>
        <v>0</v>
      </c>
    </row>
    <row r="28" spans="2:17" ht="15.5">
      <c r="B28" s="43">
        <v>20</v>
      </c>
      <c r="C28" s="60" t="s">
        <v>69</v>
      </c>
      <c r="D28" s="61" t="s">
        <v>92</v>
      </c>
      <c r="E28" s="30">
        <v>100</v>
      </c>
      <c r="F28" s="24">
        <v>100</v>
      </c>
      <c r="G28" s="15">
        <v>100</v>
      </c>
      <c r="H28" s="24"/>
      <c r="I28" s="24"/>
      <c r="J28" s="24"/>
      <c r="K28" s="24"/>
      <c r="L28" s="7">
        <f t="shared" si="0"/>
        <v>42.857142857142854</v>
      </c>
    </row>
    <row r="29" spans="2:17" ht="15.5">
      <c r="B29" s="43">
        <v>21</v>
      </c>
      <c r="C29" s="60" t="s">
        <v>70</v>
      </c>
      <c r="D29" s="61" t="s">
        <v>242</v>
      </c>
      <c r="E29" s="30">
        <v>98</v>
      </c>
      <c r="F29" s="43">
        <v>0</v>
      </c>
      <c r="G29" s="15">
        <v>90</v>
      </c>
      <c r="H29" s="24"/>
      <c r="I29" s="24"/>
      <c r="J29" s="24"/>
      <c r="K29" s="24"/>
      <c r="L29" s="7">
        <f t="shared" si="0"/>
        <v>26.857142857142858</v>
      </c>
    </row>
    <row r="30" spans="2:17" ht="15.5">
      <c r="B30" s="43">
        <v>22</v>
      </c>
      <c r="C30" s="60" t="s">
        <v>71</v>
      </c>
      <c r="D30" s="61" t="s">
        <v>93</v>
      </c>
      <c r="E30" s="30">
        <v>100</v>
      </c>
      <c r="F30" s="43">
        <v>100</v>
      </c>
      <c r="G30" s="15">
        <v>100</v>
      </c>
      <c r="H30" s="24"/>
      <c r="I30" s="24"/>
      <c r="J30" s="24"/>
      <c r="K30" s="24"/>
      <c r="L30" s="7">
        <f t="shared" si="0"/>
        <v>42.857142857142854</v>
      </c>
    </row>
    <row r="31" spans="2:17" ht="15.5">
      <c r="B31" s="43">
        <v>23</v>
      </c>
      <c r="C31" s="60" t="s">
        <v>72</v>
      </c>
      <c r="D31" s="61" t="s">
        <v>94</v>
      </c>
      <c r="E31" s="30">
        <v>0</v>
      </c>
      <c r="F31" s="24">
        <v>0</v>
      </c>
      <c r="G31" s="15">
        <v>0</v>
      </c>
      <c r="H31" s="24"/>
      <c r="I31" s="24"/>
      <c r="J31" s="24"/>
      <c r="K31" s="24"/>
      <c r="L31" s="7">
        <f t="shared" si="0"/>
        <v>0</v>
      </c>
    </row>
    <row r="32" spans="2:17" ht="15.5">
      <c r="B32" s="43">
        <v>24</v>
      </c>
      <c r="C32" s="60" t="s">
        <v>73</v>
      </c>
      <c r="D32" s="61" t="s">
        <v>95</v>
      </c>
      <c r="E32" s="30">
        <v>100</v>
      </c>
      <c r="F32" s="24">
        <v>100</v>
      </c>
      <c r="G32" s="15">
        <v>100</v>
      </c>
      <c r="H32" s="24"/>
      <c r="I32" s="24"/>
      <c r="J32" s="24"/>
      <c r="K32" s="24"/>
      <c r="L32" s="7">
        <f t="shared" si="0"/>
        <v>42.857142857142854</v>
      </c>
    </row>
    <row r="33" spans="2:12" ht="15.5">
      <c r="B33" s="43">
        <v>25</v>
      </c>
      <c r="C33" s="60" t="s">
        <v>135</v>
      </c>
      <c r="D33" s="61" t="s">
        <v>136</v>
      </c>
      <c r="E33" s="30">
        <v>0</v>
      </c>
      <c r="F33" s="24">
        <v>100</v>
      </c>
      <c r="G33" s="15">
        <v>100</v>
      </c>
      <c r="H33" s="24"/>
      <c r="I33" s="24"/>
      <c r="J33" s="24"/>
      <c r="K33" s="24"/>
      <c r="L33" s="7">
        <f t="shared" si="0"/>
        <v>28.571428571428573</v>
      </c>
    </row>
    <row r="34" spans="2:12" ht="15.5">
      <c r="B34" s="43">
        <v>26</v>
      </c>
      <c r="C34" s="60" t="s">
        <v>58</v>
      </c>
      <c r="D34" s="61" t="s">
        <v>57</v>
      </c>
      <c r="E34" s="52">
        <v>75</v>
      </c>
      <c r="F34" s="24">
        <v>0</v>
      </c>
      <c r="G34" s="15">
        <v>0</v>
      </c>
      <c r="H34" s="24"/>
      <c r="I34" s="24"/>
      <c r="J34" s="24"/>
      <c r="K34" s="24"/>
      <c r="L34" s="7">
        <f>SUM(G34:K34)/7</f>
        <v>0</v>
      </c>
    </row>
    <row r="35" spans="2:12" ht="15.5">
      <c r="B35" s="43">
        <v>27</v>
      </c>
      <c r="C35" s="60" t="s">
        <v>74</v>
      </c>
      <c r="D35" s="61" t="s">
        <v>96</v>
      </c>
      <c r="E35" s="52">
        <v>100</v>
      </c>
      <c r="F35" s="24">
        <v>100</v>
      </c>
      <c r="G35" s="15">
        <v>100</v>
      </c>
      <c r="H35" s="24"/>
      <c r="I35" s="24"/>
      <c r="J35" s="24"/>
      <c r="K35" s="24"/>
      <c r="L35" s="7">
        <f>SUM(G35:K35)/7</f>
        <v>14.285714285714286</v>
      </c>
    </row>
    <row r="36" spans="2:12" ht="15.5">
      <c r="B36" s="43">
        <v>28</v>
      </c>
      <c r="C36" s="60" t="s">
        <v>75</v>
      </c>
      <c r="D36" s="61" t="s">
        <v>97</v>
      </c>
      <c r="E36" s="52">
        <v>98</v>
      </c>
      <c r="F36" s="24">
        <v>100</v>
      </c>
      <c r="G36" s="15">
        <v>100</v>
      </c>
      <c r="H36" s="24"/>
      <c r="I36" s="24"/>
      <c r="J36" s="24"/>
      <c r="K36" s="24"/>
      <c r="L36" s="7">
        <f t="shared" si="0"/>
        <v>42.571428571428569</v>
      </c>
    </row>
    <row r="37" spans="2:12" ht="15.5">
      <c r="B37" s="43">
        <v>29</v>
      </c>
      <c r="C37" s="91" t="s">
        <v>244</v>
      </c>
      <c r="D37" s="92" t="s">
        <v>243</v>
      </c>
      <c r="E37" s="52">
        <v>80</v>
      </c>
      <c r="F37" s="24">
        <v>0</v>
      </c>
      <c r="G37" s="15">
        <v>0</v>
      </c>
      <c r="H37" s="24"/>
      <c r="I37" s="24"/>
      <c r="J37" s="24"/>
      <c r="K37" s="24"/>
      <c r="L37" s="7">
        <f t="shared" si="0"/>
        <v>11.428571428571429</v>
      </c>
    </row>
    <row r="38" spans="2:12" ht="15.5">
      <c r="B38" s="43">
        <v>30</v>
      </c>
      <c r="C38" s="60" t="s">
        <v>76</v>
      </c>
      <c r="D38" s="61" t="s">
        <v>98</v>
      </c>
      <c r="E38" s="52">
        <v>100</v>
      </c>
      <c r="F38" s="24">
        <v>100</v>
      </c>
      <c r="G38" s="15">
        <v>100</v>
      </c>
      <c r="H38" s="24"/>
      <c r="I38" s="24"/>
      <c r="J38" s="24"/>
      <c r="K38" s="24"/>
      <c r="L38" s="7">
        <f t="shared" ref="L38:L42" si="1">SUM(E38:K38)/7</f>
        <v>42.857142857142854</v>
      </c>
    </row>
    <row r="39" spans="2:12" ht="15.5">
      <c r="B39" s="43">
        <v>31</v>
      </c>
      <c r="C39" s="60" t="s">
        <v>77</v>
      </c>
      <c r="D39" s="61" t="s">
        <v>99</v>
      </c>
      <c r="E39" s="52">
        <v>98</v>
      </c>
      <c r="F39" s="24">
        <v>100</v>
      </c>
      <c r="G39" s="15">
        <v>100</v>
      </c>
      <c r="H39" s="24"/>
      <c r="I39" s="24"/>
      <c r="J39" s="24"/>
      <c r="K39" s="24"/>
      <c r="L39" s="7">
        <f t="shared" si="1"/>
        <v>42.571428571428569</v>
      </c>
    </row>
    <row r="40" spans="2:12" ht="15.5">
      <c r="B40" s="43">
        <v>32</v>
      </c>
      <c r="C40" s="60" t="s">
        <v>78</v>
      </c>
      <c r="D40" s="61" t="s">
        <v>100</v>
      </c>
      <c r="E40" s="52">
        <v>100</v>
      </c>
      <c r="F40" s="43">
        <v>100</v>
      </c>
      <c r="G40" s="15">
        <v>100</v>
      </c>
      <c r="H40" s="24"/>
      <c r="I40" s="24"/>
      <c r="J40" s="24"/>
      <c r="K40" s="24"/>
      <c r="L40" s="7">
        <f t="shared" si="1"/>
        <v>42.857142857142854</v>
      </c>
    </row>
    <row r="41" spans="2:12" ht="15.5">
      <c r="B41" s="43">
        <v>33</v>
      </c>
      <c r="C41" s="60" t="s">
        <v>79</v>
      </c>
      <c r="D41" s="61" t="s">
        <v>101</v>
      </c>
      <c r="E41" s="52">
        <v>100</v>
      </c>
      <c r="F41" s="43">
        <v>100</v>
      </c>
      <c r="G41" s="15">
        <v>100</v>
      </c>
      <c r="H41" s="24"/>
      <c r="I41" s="24"/>
      <c r="J41" s="24"/>
      <c r="K41" s="24"/>
      <c r="L41" s="7">
        <f t="shared" si="1"/>
        <v>42.857142857142854</v>
      </c>
    </row>
    <row r="42" spans="2:12" ht="15.5">
      <c r="B42" s="43">
        <v>34</v>
      </c>
      <c r="C42" s="60" t="s">
        <v>80</v>
      </c>
      <c r="D42" s="61" t="s">
        <v>102</v>
      </c>
      <c r="E42" s="43">
        <v>90</v>
      </c>
      <c r="F42" s="43">
        <v>100</v>
      </c>
      <c r="G42" s="15">
        <v>100</v>
      </c>
      <c r="H42" s="33"/>
      <c r="I42" s="33"/>
      <c r="J42" s="33"/>
      <c r="K42" s="33"/>
      <c r="L42" s="7">
        <f t="shared" si="1"/>
        <v>41.428571428571431</v>
      </c>
    </row>
    <row r="43" spans="2:12">
      <c r="C43" s="79"/>
      <c r="D43" s="79"/>
      <c r="E43" s="31">
        <f t="shared" ref="E43:K43" si="2">COUNTIF(E9:E42,"&gt;=70")</f>
        <v>31</v>
      </c>
      <c r="F43" s="31">
        <f t="shared" si="2"/>
        <v>28</v>
      </c>
      <c r="G43" s="31">
        <f t="shared" si="2"/>
        <v>29</v>
      </c>
      <c r="H43" s="31">
        <f t="shared" si="2"/>
        <v>0</v>
      </c>
      <c r="I43" s="31">
        <f t="shared" si="2"/>
        <v>0</v>
      </c>
      <c r="J43" s="31">
        <f t="shared" si="2"/>
        <v>0</v>
      </c>
      <c r="K43" s="31">
        <f t="shared" si="2"/>
        <v>0</v>
      </c>
      <c r="L43" s="12">
        <f>COUNTIF(L9:L37,"&gt;=70")</f>
        <v>0</v>
      </c>
    </row>
    <row r="44" spans="2:12">
      <c r="C44" s="79"/>
      <c r="D44" s="79"/>
      <c r="E44" s="29">
        <f t="shared" ref="E44:L44" si="3">COUNTIF(E9:E42,"&lt;70")</f>
        <v>3</v>
      </c>
      <c r="F44" s="29">
        <f t="shared" si="3"/>
        <v>6</v>
      </c>
      <c r="G44" s="29">
        <f t="shared" si="3"/>
        <v>5</v>
      </c>
      <c r="H44" s="29">
        <f t="shared" si="3"/>
        <v>0</v>
      </c>
      <c r="I44" s="29">
        <f t="shared" si="3"/>
        <v>0</v>
      </c>
      <c r="J44" s="29">
        <f t="shared" si="3"/>
        <v>0</v>
      </c>
      <c r="K44" s="29">
        <f t="shared" si="3"/>
        <v>0</v>
      </c>
      <c r="L44" s="29">
        <f t="shared" si="3"/>
        <v>34</v>
      </c>
    </row>
    <row r="45" spans="2:12">
      <c r="C45" s="79"/>
      <c r="D45" s="79"/>
      <c r="E45" s="29">
        <f t="shared" ref="E45:L45" si="4">COUNT(E9:E42)</f>
        <v>34</v>
      </c>
      <c r="F45" s="29">
        <f t="shared" si="4"/>
        <v>34</v>
      </c>
      <c r="G45" s="29">
        <f t="shared" si="4"/>
        <v>34</v>
      </c>
      <c r="H45" s="29">
        <f t="shared" si="4"/>
        <v>0</v>
      </c>
      <c r="I45" s="29">
        <f t="shared" si="4"/>
        <v>0</v>
      </c>
      <c r="J45" s="29">
        <f t="shared" si="4"/>
        <v>0</v>
      </c>
      <c r="K45" s="29">
        <f t="shared" si="4"/>
        <v>0</v>
      </c>
      <c r="L45" s="29">
        <f t="shared" si="4"/>
        <v>34</v>
      </c>
    </row>
    <row r="46" spans="2:12">
      <c r="C46" s="79"/>
      <c r="D46" s="79"/>
      <c r="E46" s="10">
        <f>E43/E45</f>
        <v>0.91176470588235292</v>
      </c>
      <c r="F46" s="11">
        <f t="shared" ref="F46:L46" si="5">F43/F45</f>
        <v>0.82352941176470584</v>
      </c>
      <c r="G46" s="11">
        <f t="shared" si="5"/>
        <v>0.8529411764705882</v>
      </c>
      <c r="H46" s="11" t="e">
        <f t="shared" si="5"/>
        <v>#DIV/0!</v>
      </c>
      <c r="I46" s="11" t="e">
        <f t="shared" si="5"/>
        <v>#DIV/0!</v>
      </c>
      <c r="J46" s="11" t="e">
        <f t="shared" si="5"/>
        <v>#DIV/0!</v>
      </c>
      <c r="K46" s="11" t="e">
        <f t="shared" si="5"/>
        <v>#DIV/0!</v>
      </c>
      <c r="L46" s="11">
        <f t="shared" si="5"/>
        <v>0</v>
      </c>
    </row>
    <row r="47" spans="2:12">
      <c r="C47" s="79"/>
      <c r="D47" s="79"/>
      <c r="E47" s="10">
        <f>E44/E45</f>
        <v>8.8235294117647065E-2</v>
      </c>
      <c r="F47" s="10">
        <f t="shared" ref="F47:L47" si="6">F44/F45</f>
        <v>0.17647058823529413</v>
      </c>
      <c r="G47" s="11">
        <f t="shared" si="6"/>
        <v>0.14705882352941177</v>
      </c>
      <c r="H47" s="11" t="e">
        <f t="shared" si="6"/>
        <v>#DIV/0!</v>
      </c>
      <c r="I47" s="11" t="e">
        <f t="shared" si="6"/>
        <v>#DIV/0!</v>
      </c>
      <c r="J47" s="11" t="e">
        <f t="shared" si="6"/>
        <v>#DIV/0!</v>
      </c>
      <c r="K47" s="11" t="e">
        <f t="shared" si="6"/>
        <v>#DIV/0!</v>
      </c>
      <c r="L47" s="11">
        <f t="shared" si="6"/>
        <v>1</v>
      </c>
    </row>
    <row r="48" spans="2:12">
      <c r="C48" s="79"/>
      <c r="D48" s="79"/>
    </row>
    <row r="49" spans="3:11">
      <c r="C49" s="26"/>
      <c r="D49" s="26"/>
    </row>
    <row r="50" spans="3:11">
      <c r="E50" s="80"/>
      <c r="F50" s="80"/>
      <c r="G50" s="80"/>
      <c r="H50" s="80"/>
      <c r="I50" s="80"/>
      <c r="J50" s="80"/>
      <c r="K50" s="80"/>
    </row>
    <row r="51" spans="3:11">
      <c r="E51" s="81" t="s">
        <v>15</v>
      </c>
      <c r="F51" s="81"/>
      <c r="G51" s="81"/>
      <c r="H51" s="81"/>
      <c r="I51" s="81"/>
      <c r="J51" s="81"/>
      <c r="K51" s="81"/>
    </row>
  </sheetData>
  <mergeCells count="13">
    <mergeCell ref="C43:D43"/>
    <mergeCell ref="B2:K2"/>
    <mergeCell ref="C3:K3"/>
    <mergeCell ref="E4:F4"/>
    <mergeCell ref="I4:J4"/>
    <mergeCell ref="F6:K6"/>
    <mergeCell ref="E51:K51"/>
    <mergeCell ref="C44:D44"/>
    <mergeCell ref="C45:D45"/>
    <mergeCell ref="C46:D46"/>
    <mergeCell ref="C47:D47"/>
    <mergeCell ref="C48:D48"/>
    <mergeCell ref="E50:K5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"/>
  <sheetViews>
    <sheetView topLeftCell="A5" zoomScale="80" zoomScaleNormal="80" workbookViewId="0">
      <selection activeCell="H36" sqref="H36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0.81640625" style="32" customWidth="1"/>
    <col min="4" max="4" width="45.81640625" style="32" customWidth="1"/>
    <col min="5" max="5" width="7.1796875" style="32" customWidth="1"/>
    <col min="6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2:17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46"/>
      <c r="M3" s="46"/>
    </row>
    <row r="4" spans="2:17">
      <c r="C4" s="32" t="s">
        <v>0</v>
      </c>
      <c r="D4" s="53" t="s">
        <v>284</v>
      </c>
      <c r="E4" s="66" t="s">
        <v>285</v>
      </c>
      <c r="F4" s="66"/>
      <c r="H4" s="32" t="s">
        <v>1</v>
      </c>
      <c r="I4" s="75">
        <v>45924</v>
      </c>
      <c r="J4" s="75"/>
    </row>
    <row r="5" spans="2:17" ht="6.75" customHeight="1">
      <c r="D5" s="3"/>
    </row>
    <row r="6" spans="2:17">
      <c r="C6" s="32" t="s">
        <v>2</v>
      </c>
      <c r="D6" s="50" t="s">
        <v>239</v>
      </c>
      <c r="E6" s="46"/>
      <c r="F6" s="67" t="s">
        <v>17</v>
      </c>
      <c r="G6" s="67"/>
      <c r="H6" s="67"/>
      <c r="I6" s="67"/>
      <c r="J6" s="67"/>
      <c r="K6" s="67"/>
    </row>
    <row r="7" spans="2:17" ht="11.25" customHeight="1"/>
    <row r="8" spans="2:17">
      <c r="B8" s="33" t="s">
        <v>3</v>
      </c>
      <c r="C8" s="48" t="s">
        <v>5</v>
      </c>
      <c r="D8" s="35" t="s">
        <v>4</v>
      </c>
      <c r="E8" s="43" t="s">
        <v>6</v>
      </c>
      <c r="F8" s="43" t="s">
        <v>9</v>
      </c>
      <c r="G8" s="43" t="s">
        <v>10</v>
      </c>
      <c r="H8" s="43" t="s">
        <v>11</v>
      </c>
      <c r="I8" s="43" t="s">
        <v>12</v>
      </c>
      <c r="J8" s="43" t="s">
        <v>13</v>
      </c>
      <c r="K8" s="43" t="s">
        <v>14</v>
      </c>
      <c r="L8" s="6" t="s">
        <v>16</v>
      </c>
      <c r="Q8" s="5"/>
    </row>
    <row r="9" spans="2:17" ht="15.5">
      <c r="B9" s="43">
        <v>1</v>
      </c>
      <c r="C9" s="61" t="s">
        <v>262</v>
      </c>
      <c r="D9" s="61" t="s">
        <v>286</v>
      </c>
      <c r="E9" s="52">
        <v>100</v>
      </c>
      <c r="F9" s="43">
        <v>100</v>
      </c>
      <c r="G9" s="15">
        <v>100</v>
      </c>
      <c r="H9" s="43">
        <v>100</v>
      </c>
      <c r="I9" s="43"/>
      <c r="J9" s="43"/>
      <c r="K9" s="43"/>
      <c r="L9" s="7">
        <f t="shared" ref="L9:L37" si="0">SUM(E9:K9)/7</f>
        <v>57.142857142857146</v>
      </c>
      <c r="O9" s="13"/>
      <c r="Q9" s="54"/>
    </row>
    <row r="10" spans="2:17" ht="15.5">
      <c r="B10" s="43">
        <v>2</v>
      </c>
      <c r="C10" s="61" t="s">
        <v>263</v>
      </c>
      <c r="D10" s="61" t="s">
        <v>287</v>
      </c>
      <c r="E10" s="52">
        <v>100</v>
      </c>
      <c r="F10" s="43">
        <v>98</v>
      </c>
      <c r="G10" s="15">
        <v>100</v>
      </c>
      <c r="H10" s="43">
        <v>100</v>
      </c>
      <c r="I10" s="43"/>
      <c r="J10" s="43"/>
      <c r="K10" s="43"/>
      <c r="L10" s="7">
        <f t="shared" si="0"/>
        <v>56.857142857142854</v>
      </c>
      <c r="O10" s="13"/>
      <c r="Q10" s="54"/>
    </row>
    <row r="11" spans="2:17" ht="15.5">
      <c r="B11" s="43">
        <v>3</v>
      </c>
      <c r="C11" s="61" t="s">
        <v>264</v>
      </c>
      <c r="D11" s="61" t="s">
        <v>288</v>
      </c>
      <c r="E11" s="52">
        <v>100</v>
      </c>
      <c r="F11" s="43">
        <v>100</v>
      </c>
      <c r="G11" s="15">
        <v>100</v>
      </c>
      <c r="H11" s="43">
        <v>100</v>
      </c>
      <c r="I11" s="43"/>
      <c r="J11" s="43"/>
      <c r="K11" s="43"/>
      <c r="L11" s="7">
        <f t="shared" si="0"/>
        <v>57.142857142857146</v>
      </c>
      <c r="O11" s="13"/>
      <c r="Q11" s="54"/>
    </row>
    <row r="12" spans="2:17" ht="15.5">
      <c r="B12" s="43">
        <v>4</v>
      </c>
      <c r="C12" s="61" t="s">
        <v>265</v>
      </c>
      <c r="D12" s="61" t="s">
        <v>289</v>
      </c>
      <c r="E12" s="52">
        <v>0</v>
      </c>
      <c r="F12" s="43">
        <v>0</v>
      </c>
      <c r="G12" s="15">
        <v>100</v>
      </c>
      <c r="H12" s="43">
        <v>0</v>
      </c>
      <c r="I12" s="43"/>
      <c r="J12" s="43"/>
      <c r="K12" s="43"/>
      <c r="L12" s="7">
        <f t="shared" si="0"/>
        <v>14.285714285714286</v>
      </c>
      <c r="O12" s="13"/>
      <c r="Q12" s="54"/>
    </row>
    <row r="13" spans="2:17" ht="15.5">
      <c r="B13" s="43">
        <v>5</v>
      </c>
      <c r="C13" s="61" t="s">
        <v>266</v>
      </c>
      <c r="D13" s="61" t="s">
        <v>290</v>
      </c>
      <c r="E13" s="52">
        <v>100</v>
      </c>
      <c r="F13" s="43">
        <v>100</v>
      </c>
      <c r="G13" s="15">
        <v>100</v>
      </c>
      <c r="H13" s="43">
        <v>100</v>
      </c>
      <c r="I13" s="43"/>
      <c r="J13" s="43"/>
      <c r="K13" s="43"/>
      <c r="L13" s="7">
        <f t="shared" si="0"/>
        <v>57.142857142857146</v>
      </c>
      <c r="O13" s="13"/>
      <c r="Q13" s="54"/>
    </row>
    <row r="14" spans="2:17" ht="15.5">
      <c r="B14" s="43">
        <v>6</v>
      </c>
      <c r="C14" s="61" t="s">
        <v>267</v>
      </c>
      <c r="D14" s="61" t="s">
        <v>291</v>
      </c>
      <c r="E14" s="52">
        <v>100</v>
      </c>
      <c r="F14" s="43">
        <v>100</v>
      </c>
      <c r="G14" s="15">
        <v>100</v>
      </c>
      <c r="H14" s="43">
        <v>90</v>
      </c>
      <c r="I14" s="43"/>
      <c r="J14" s="43"/>
      <c r="K14" s="43"/>
      <c r="L14" s="7">
        <f t="shared" si="0"/>
        <v>55.714285714285715</v>
      </c>
      <c r="O14" s="13"/>
      <c r="Q14" s="54"/>
    </row>
    <row r="15" spans="2:17" ht="15.5">
      <c r="B15" s="43">
        <v>7</v>
      </c>
      <c r="C15" s="61" t="s">
        <v>268</v>
      </c>
      <c r="D15" s="61" t="s">
        <v>292</v>
      </c>
      <c r="E15" s="52">
        <v>100</v>
      </c>
      <c r="F15" s="43">
        <v>100</v>
      </c>
      <c r="G15" s="15">
        <v>100</v>
      </c>
      <c r="H15" s="43">
        <v>100</v>
      </c>
      <c r="I15" s="43"/>
      <c r="J15" s="43"/>
      <c r="K15" s="43"/>
      <c r="L15" s="7">
        <f t="shared" si="0"/>
        <v>57.142857142857146</v>
      </c>
      <c r="O15" s="13"/>
      <c r="Q15" s="54"/>
    </row>
    <row r="16" spans="2:17" ht="15.5">
      <c r="B16" s="43">
        <v>8</v>
      </c>
      <c r="C16" s="61" t="s">
        <v>269</v>
      </c>
      <c r="D16" s="61" t="s">
        <v>293</v>
      </c>
      <c r="E16" s="52">
        <v>100</v>
      </c>
      <c r="F16" s="43">
        <v>100</v>
      </c>
      <c r="G16" s="15">
        <v>100</v>
      </c>
      <c r="H16" s="43">
        <v>90</v>
      </c>
      <c r="I16" s="43"/>
      <c r="J16" s="43"/>
      <c r="K16" s="43"/>
      <c r="L16" s="7">
        <f t="shared" si="0"/>
        <v>55.714285714285715</v>
      </c>
      <c r="O16" s="13"/>
      <c r="Q16" s="54"/>
    </row>
    <row r="17" spans="2:17" ht="15.5">
      <c r="B17" s="43">
        <v>9</v>
      </c>
      <c r="C17" s="61" t="s">
        <v>270</v>
      </c>
      <c r="D17" s="61" t="s">
        <v>294</v>
      </c>
      <c r="E17" s="52">
        <v>100</v>
      </c>
      <c r="F17" s="43">
        <v>96</v>
      </c>
      <c r="G17" s="15">
        <v>100</v>
      </c>
      <c r="H17" s="43">
        <v>85</v>
      </c>
      <c r="I17" s="43"/>
      <c r="J17" s="43"/>
      <c r="K17" s="43"/>
      <c r="L17" s="7">
        <f t="shared" si="0"/>
        <v>54.428571428571431</v>
      </c>
      <c r="O17" s="13"/>
      <c r="Q17" s="54"/>
    </row>
    <row r="18" spans="2:17" ht="15.5">
      <c r="B18" s="43">
        <v>10</v>
      </c>
      <c r="C18" s="61" t="s">
        <v>271</v>
      </c>
      <c r="D18" s="61" t="s">
        <v>295</v>
      </c>
      <c r="E18" s="52">
        <v>100</v>
      </c>
      <c r="F18" s="43">
        <v>100</v>
      </c>
      <c r="G18" s="15">
        <v>100</v>
      </c>
      <c r="H18" s="43">
        <v>90</v>
      </c>
      <c r="I18" s="43"/>
      <c r="J18" s="43"/>
      <c r="K18" s="43"/>
      <c r="L18" s="7">
        <f t="shared" si="0"/>
        <v>55.714285714285715</v>
      </c>
      <c r="O18" s="13"/>
      <c r="Q18" s="5"/>
    </row>
    <row r="19" spans="2:17" ht="15.5">
      <c r="B19" s="43">
        <v>11</v>
      </c>
      <c r="C19" s="61" t="s">
        <v>272</v>
      </c>
      <c r="D19" s="61" t="s">
        <v>296</v>
      </c>
      <c r="E19" s="52">
        <v>100</v>
      </c>
      <c r="F19" s="43">
        <v>100</v>
      </c>
      <c r="G19" s="15">
        <v>100</v>
      </c>
      <c r="H19" s="43">
        <v>100</v>
      </c>
      <c r="I19" s="43"/>
      <c r="J19" s="43"/>
      <c r="K19" s="43"/>
      <c r="L19" s="7">
        <f t="shared" si="0"/>
        <v>57.142857142857146</v>
      </c>
      <c r="O19" s="13"/>
      <c r="Q19" s="5"/>
    </row>
    <row r="20" spans="2:17" ht="15.5">
      <c r="B20" s="43">
        <v>12</v>
      </c>
      <c r="C20" s="61" t="s">
        <v>273</v>
      </c>
      <c r="D20" s="61" t="s">
        <v>297</v>
      </c>
      <c r="E20" s="52">
        <v>100</v>
      </c>
      <c r="F20" s="43">
        <v>100</v>
      </c>
      <c r="G20" s="15">
        <v>100</v>
      </c>
      <c r="H20" s="43">
        <v>100</v>
      </c>
      <c r="I20" s="43"/>
      <c r="J20" s="43"/>
      <c r="K20" s="43"/>
      <c r="L20" s="7">
        <f t="shared" si="0"/>
        <v>57.142857142857146</v>
      </c>
      <c r="O20" s="13"/>
    </row>
    <row r="21" spans="2:17" ht="15.5">
      <c r="B21" s="43">
        <v>13</v>
      </c>
      <c r="C21" s="61" t="s">
        <v>274</v>
      </c>
      <c r="D21" s="61" t="s">
        <v>298</v>
      </c>
      <c r="E21" s="52">
        <v>100</v>
      </c>
      <c r="F21" s="43">
        <v>98</v>
      </c>
      <c r="G21" s="15">
        <v>100</v>
      </c>
      <c r="H21" s="43">
        <v>90</v>
      </c>
      <c r="I21" s="43"/>
      <c r="J21" s="43"/>
      <c r="K21" s="43"/>
      <c r="L21" s="7">
        <f t="shared" si="0"/>
        <v>55.428571428571431</v>
      </c>
      <c r="O21" s="13"/>
    </row>
    <row r="22" spans="2:17" ht="15.5">
      <c r="B22" s="43">
        <v>14</v>
      </c>
      <c r="C22" s="61" t="s">
        <v>275</v>
      </c>
      <c r="D22" s="61" t="s">
        <v>299</v>
      </c>
      <c r="E22" s="52">
        <v>100</v>
      </c>
      <c r="F22" s="43">
        <v>100</v>
      </c>
      <c r="G22" s="15">
        <v>90</v>
      </c>
      <c r="H22" s="43">
        <v>90</v>
      </c>
      <c r="I22" s="43"/>
      <c r="J22" s="43"/>
      <c r="K22" s="43"/>
      <c r="L22" s="7">
        <f t="shared" si="0"/>
        <v>54.285714285714285</v>
      </c>
      <c r="O22" s="13"/>
    </row>
    <row r="23" spans="2:17" ht="15.5">
      <c r="B23" s="43">
        <v>15</v>
      </c>
      <c r="C23" s="61" t="s">
        <v>276</v>
      </c>
      <c r="D23" s="61" t="s">
        <v>300</v>
      </c>
      <c r="E23" s="52">
        <v>100</v>
      </c>
      <c r="F23" s="43">
        <v>100</v>
      </c>
      <c r="G23" s="15">
        <v>100</v>
      </c>
      <c r="H23" s="43">
        <v>100</v>
      </c>
      <c r="I23" s="43"/>
      <c r="J23" s="43"/>
      <c r="K23" s="43"/>
      <c r="L23" s="7">
        <f t="shared" si="0"/>
        <v>57.142857142857146</v>
      </c>
    </row>
    <row r="24" spans="2:17" ht="15.5">
      <c r="B24" s="43">
        <v>16</v>
      </c>
      <c r="C24" s="61" t="s">
        <v>196</v>
      </c>
      <c r="D24" s="61" t="s">
        <v>197</v>
      </c>
      <c r="E24" s="52">
        <v>100</v>
      </c>
      <c r="F24" s="43">
        <v>98</v>
      </c>
      <c r="G24" s="15">
        <v>0</v>
      </c>
      <c r="H24" s="43">
        <v>0</v>
      </c>
      <c r="I24" s="43"/>
      <c r="J24" s="43"/>
      <c r="K24" s="43"/>
      <c r="L24" s="7">
        <f t="shared" si="0"/>
        <v>28.285714285714285</v>
      </c>
    </row>
    <row r="25" spans="2:17" ht="15.5">
      <c r="B25" s="43">
        <v>17</v>
      </c>
      <c r="C25" s="61" t="s">
        <v>277</v>
      </c>
      <c r="D25" s="61" t="s">
        <v>301</v>
      </c>
      <c r="E25" s="52">
        <v>100</v>
      </c>
      <c r="F25" s="43">
        <v>96</v>
      </c>
      <c r="G25" s="15">
        <v>90</v>
      </c>
      <c r="H25" s="43">
        <v>90</v>
      </c>
      <c r="I25" s="43"/>
      <c r="J25" s="43"/>
      <c r="K25" s="43"/>
      <c r="L25" s="7">
        <f t="shared" si="0"/>
        <v>53.714285714285715</v>
      </c>
    </row>
    <row r="26" spans="2:17" ht="15.5">
      <c r="B26" s="43">
        <v>18</v>
      </c>
      <c r="C26" s="61" t="s">
        <v>58</v>
      </c>
      <c r="D26" s="61" t="s">
        <v>57</v>
      </c>
      <c r="E26" s="52">
        <v>0</v>
      </c>
      <c r="F26" s="43">
        <v>0</v>
      </c>
      <c r="G26" s="15">
        <v>0</v>
      </c>
      <c r="H26" s="43">
        <v>0</v>
      </c>
      <c r="I26" s="43"/>
      <c r="J26" s="43"/>
      <c r="K26" s="43"/>
      <c r="L26" s="7">
        <f t="shared" si="0"/>
        <v>0</v>
      </c>
    </row>
    <row r="27" spans="2:17" ht="15.5">
      <c r="B27" s="43">
        <v>19</v>
      </c>
      <c r="C27" s="61" t="s">
        <v>278</v>
      </c>
      <c r="D27" s="61" t="s">
        <v>302</v>
      </c>
      <c r="E27" s="52">
        <v>100</v>
      </c>
      <c r="F27" s="43">
        <v>100</v>
      </c>
      <c r="G27" s="15">
        <v>0</v>
      </c>
      <c r="H27" s="43">
        <v>0</v>
      </c>
      <c r="I27" s="43"/>
      <c r="J27" s="43"/>
      <c r="K27" s="43"/>
      <c r="L27" s="7">
        <f t="shared" si="0"/>
        <v>28.571428571428573</v>
      </c>
    </row>
    <row r="28" spans="2:17" ht="15.5">
      <c r="B28" s="43">
        <v>20</v>
      </c>
      <c r="C28" s="61" t="s">
        <v>279</v>
      </c>
      <c r="D28" s="61" t="s">
        <v>303</v>
      </c>
      <c r="E28" s="52">
        <v>100</v>
      </c>
      <c r="F28" s="43">
        <v>98</v>
      </c>
      <c r="G28" s="15">
        <v>90</v>
      </c>
      <c r="H28" s="43">
        <v>90</v>
      </c>
      <c r="I28" s="43"/>
      <c r="J28" s="43"/>
      <c r="K28" s="43"/>
      <c r="L28" s="7">
        <f t="shared" si="0"/>
        <v>54</v>
      </c>
    </row>
    <row r="29" spans="2:17" ht="15.5">
      <c r="B29" s="43">
        <v>21</v>
      </c>
      <c r="C29" s="61" t="s">
        <v>280</v>
      </c>
      <c r="D29" s="61" t="s">
        <v>304</v>
      </c>
      <c r="E29" s="52">
        <v>100</v>
      </c>
      <c r="F29" s="43">
        <v>100</v>
      </c>
      <c r="G29" s="15">
        <v>0</v>
      </c>
      <c r="H29" s="43">
        <v>100</v>
      </c>
      <c r="I29" s="43"/>
      <c r="J29" s="43"/>
      <c r="K29" s="43"/>
      <c r="L29" s="7">
        <f t="shared" si="0"/>
        <v>42.857142857142854</v>
      </c>
    </row>
    <row r="30" spans="2:17" ht="15.5">
      <c r="B30" s="43">
        <v>22</v>
      </c>
      <c r="C30" s="60" t="s">
        <v>244</v>
      </c>
      <c r="D30" s="62" t="s">
        <v>243</v>
      </c>
      <c r="E30" s="52">
        <v>85</v>
      </c>
      <c r="F30" s="43">
        <v>0</v>
      </c>
      <c r="G30" s="15">
        <v>0</v>
      </c>
      <c r="H30" s="43">
        <v>0</v>
      </c>
      <c r="I30" s="43"/>
      <c r="J30" s="43"/>
      <c r="K30" s="43"/>
      <c r="L30" s="7">
        <f t="shared" si="0"/>
        <v>12.142857142857142</v>
      </c>
    </row>
    <row r="31" spans="2:17" ht="15.5">
      <c r="B31" s="43">
        <v>23</v>
      </c>
      <c r="C31" s="61" t="s">
        <v>281</v>
      </c>
      <c r="D31" s="61" t="s">
        <v>305</v>
      </c>
      <c r="E31" s="52">
        <v>100</v>
      </c>
      <c r="F31" s="43">
        <v>98</v>
      </c>
      <c r="G31" s="15">
        <v>88</v>
      </c>
      <c r="H31" s="43">
        <v>90</v>
      </c>
      <c r="I31" s="43"/>
      <c r="J31" s="43"/>
      <c r="K31" s="43"/>
      <c r="L31" s="7">
        <f t="shared" si="0"/>
        <v>53.714285714285715</v>
      </c>
    </row>
    <row r="32" spans="2:17" ht="15.5">
      <c r="B32" s="43">
        <v>24</v>
      </c>
      <c r="C32" s="61" t="s">
        <v>145</v>
      </c>
      <c r="D32" s="61" t="s">
        <v>146</v>
      </c>
      <c r="E32" s="52">
        <v>100</v>
      </c>
      <c r="F32" s="43">
        <v>100</v>
      </c>
      <c r="G32" s="15">
        <v>100</v>
      </c>
      <c r="H32" s="43">
        <v>100</v>
      </c>
      <c r="I32" s="43"/>
      <c r="J32" s="43"/>
      <c r="K32" s="43"/>
      <c r="L32" s="7">
        <f t="shared" si="0"/>
        <v>57.142857142857146</v>
      </c>
    </row>
    <row r="33" spans="2:12" ht="15.5">
      <c r="B33" s="43">
        <v>25</v>
      </c>
      <c r="C33" s="61" t="s">
        <v>282</v>
      </c>
      <c r="D33" s="61" t="s">
        <v>306</v>
      </c>
      <c r="E33" s="52">
        <v>100</v>
      </c>
      <c r="F33" s="43">
        <v>100</v>
      </c>
      <c r="G33" s="15">
        <v>100</v>
      </c>
      <c r="H33" s="43">
        <v>100</v>
      </c>
      <c r="I33" s="43"/>
      <c r="J33" s="43"/>
      <c r="K33" s="43"/>
      <c r="L33" s="7">
        <f t="shared" si="0"/>
        <v>57.142857142857146</v>
      </c>
    </row>
    <row r="34" spans="2:12" ht="15.5">
      <c r="B34" s="43">
        <v>26</v>
      </c>
      <c r="C34" s="61" t="s">
        <v>80</v>
      </c>
      <c r="D34" s="61" t="s">
        <v>102</v>
      </c>
      <c r="E34" s="52">
        <v>95</v>
      </c>
      <c r="F34" s="43">
        <v>96</v>
      </c>
      <c r="G34" s="15">
        <v>100</v>
      </c>
      <c r="H34" s="43">
        <v>90</v>
      </c>
      <c r="I34" s="43"/>
      <c r="J34" s="43"/>
      <c r="K34" s="43"/>
      <c r="L34" s="7">
        <f>SUM(G34:K34)/7</f>
        <v>27.142857142857142</v>
      </c>
    </row>
    <row r="35" spans="2:12" ht="15.5">
      <c r="B35" s="43">
        <v>27</v>
      </c>
      <c r="C35" s="61" t="s">
        <v>283</v>
      </c>
      <c r="D35" s="61" t="s">
        <v>307</v>
      </c>
      <c r="E35" s="52">
        <v>100</v>
      </c>
      <c r="F35" s="43">
        <v>100</v>
      </c>
      <c r="G35" s="15">
        <v>100</v>
      </c>
      <c r="H35" s="43">
        <v>100</v>
      </c>
      <c r="I35" s="43"/>
      <c r="J35" s="43"/>
      <c r="K35" s="43"/>
      <c r="L35" s="7">
        <f>SUM(G35:K35)/7</f>
        <v>28.571428571428573</v>
      </c>
    </row>
    <row r="36" spans="2:12" ht="15.5">
      <c r="B36" s="43">
        <v>28</v>
      </c>
      <c r="C36" s="60"/>
      <c r="D36" s="61"/>
      <c r="E36" s="52"/>
      <c r="F36" s="43"/>
      <c r="G36" s="43"/>
      <c r="H36" s="43"/>
      <c r="I36" s="43"/>
      <c r="J36" s="43"/>
      <c r="K36" s="43"/>
      <c r="L36" s="7">
        <f t="shared" si="0"/>
        <v>0</v>
      </c>
    </row>
    <row r="37" spans="2:12" ht="15.5">
      <c r="B37" s="43">
        <v>29</v>
      </c>
      <c r="C37" s="60"/>
      <c r="D37" s="62"/>
      <c r="E37" s="52"/>
      <c r="F37" s="43"/>
      <c r="G37" s="43"/>
      <c r="H37" s="43"/>
      <c r="I37" s="43"/>
      <c r="J37" s="43"/>
      <c r="K37" s="43"/>
      <c r="L37" s="7">
        <f t="shared" si="0"/>
        <v>0</v>
      </c>
    </row>
    <row r="38" spans="2:12" ht="15.5">
      <c r="B38" s="43">
        <v>30</v>
      </c>
      <c r="C38" s="60"/>
      <c r="D38" s="61"/>
      <c r="E38" s="52"/>
      <c r="F38" s="43"/>
      <c r="G38" s="43"/>
      <c r="H38" s="43"/>
      <c r="I38" s="43"/>
      <c r="J38" s="43"/>
      <c r="K38" s="43"/>
      <c r="L38" s="7">
        <f t="shared" ref="L38:L42" si="1">SUM(E38:K38)/7</f>
        <v>0</v>
      </c>
    </row>
    <row r="39" spans="2:12" ht="15.5">
      <c r="B39" s="43">
        <v>31</v>
      </c>
      <c r="C39" s="60"/>
      <c r="D39" s="61"/>
      <c r="E39" s="52"/>
      <c r="F39" s="43"/>
      <c r="G39" s="43"/>
      <c r="H39" s="43"/>
      <c r="I39" s="43"/>
      <c r="J39" s="43"/>
      <c r="K39" s="43"/>
      <c r="L39" s="7">
        <f t="shared" si="1"/>
        <v>0</v>
      </c>
    </row>
    <row r="40" spans="2:12" ht="15.5">
      <c r="B40" s="43">
        <v>32</v>
      </c>
      <c r="C40" s="60"/>
      <c r="D40" s="61"/>
      <c r="E40" s="52"/>
      <c r="F40" s="43"/>
      <c r="G40" s="43"/>
      <c r="H40" s="43"/>
      <c r="I40" s="43"/>
      <c r="J40" s="43"/>
      <c r="K40" s="43"/>
      <c r="L40" s="7">
        <f t="shared" si="1"/>
        <v>0</v>
      </c>
    </row>
    <row r="41" spans="2:12" ht="15.5">
      <c r="B41" s="43">
        <v>33</v>
      </c>
      <c r="C41" s="60"/>
      <c r="D41" s="61"/>
      <c r="E41" s="52"/>
      <c r="F41" s="43"/>
      <c r="G41" s="43"/>
      <c r="H41" s="43"/>
      <c r="I41" s="43"/>
      <c r="J41" s="43"/>
      <c r="K41" s="43"/>
      <c r="L41" s="7">
        <f t="shared" si="1"/>
        <v>0</v>
      </c>
    </row>
    <row r="42" spans="2:12" ht="15.5">
      <c r="B42" s="43">
        <v>34</v>
      </c>
      <c r="C42" s="60"/>
      <c r="D42" s="61"/>
      <c r="E42" s="43"/>
      <c r="F42" s="33"/>
      <c r="G42" s="33"/>
      <c r="H42" s="33"/>
      <c r="I42" s="33"/>
      <c r="J42" s="33"/>
      <c r="K42" s="33"/>
      <c r="L42" s="7">
        <f t="shared" si="1"/>
        <v>0</v>
      </c>
    </row>
    <row r="43" spans="2:12">
      <c r="C43" s="79"/>
      <c r="D43" s="79"/>
      <c r="E43" s="45">
        <f t="shared" ref="E43:K43" si="2">COUNTIF(E9:E42,"&gt;=70")</f>
        <v>25</v>
      </c>
      <c r="F43" s="45">
        <f t="shared" si="2"/>
        <v>24</v>
      </c>
      <c r="G43" s="45">
        <f t="shared" si="2"/>
        <v>22</v>
      </c>
      <c r="H43" s="45">
        <f t="shared" si="2"/>
        <v>22</v>
      </c>
      <c r="I43" s="45">
        <f t="shared" si="2"/>
        <v>0</v>
      </c>
      <c r="J43" s="45">
        <f t="shared" si="2"/>
        <v>0</v>
      </c>
      <c r="K43" s="45">
        <f t="shared" si="2"/>
        <v>0</v>
      </c>
      <c r="L43" s="12">
        <f>COUNTIF(L9:L37,"&gt;=70")</f>
        <v>0</v>
      </c>
    </row>
    <row r="44" spans="2:12">
      <c r="C44" s="79"/>
      <c r="D44" s="79"/>
      <c r="E44" s="44">
        <f t="shared" ref="E44:L44" si="3">COUNTIF(E9:E42,"&lt;70")</f>
        <v>2</v>
      </c>
      <c r="F44" s="44">
        <f t="shared" si="3"/>
        <v>3</v>
      </c>
      <c r="G44" s="44">
        <f t="shared" si="3"/>
        <v>5</v>
      </c>
      <c r="H44" s="44">
        <f t="shared" si="3"/>
        <v>5</v>
      </c>
      <c r="I44" s="44">
        <f t="shared" si="3"/>
        <v>0</v>
      </c>
      <c r="J44" s="44">
        <f t="shared" si="3"/>
        <v>0</v>
      </c>
      <c r="K44" s="44">
        <f t="shared" si="3"/>
        <v>0</v>
      </c>
      <c r="L44" s="44">
        <f t="shared" si="3"/>
        <v>34</v>
      </c>
    </row>
    <row r="45" spans="2:12">
      <c r="C45" s="79"/>
      <c r="D45" s="79"/>
      <c r="E45" s="44">
        <f t="shared" ref="E45:L45" si="4">COUNT(E9:E42)</f>
        <v>27</v>
      </c>
      <c r="F45" s="44">
        <f t="shared" si="4"/>
        <v>27</v>
      </c>
      <c r="G45" s="44">
        <f t="shared" si="4"/>
        <v>27</v>
      </c>
      <c r="H45" s="44">
        <f t="shared" si="4"/>
        <v>27</v>
      </c>
      <c r="I45" s="44">
        <f t="shared" si="4"/>
        <v>0</v>
      </c>
      <c r="J45" s="44">
        <f t="shared" si="4"/>
        <v>0</v>
      </c>
      <c r="K45" s="44">
        <f t="shared" si="4"/>
        <v>0</v>
      </c>
      <c r="L45" s="44">
        <f t="shared" si="4"/>
        <v>34</v>
      </c>
    </row>
    <row r="46" spans="2:12">
      <c r="C46" s="79"/>
      <c r="D46" s="79"/>
      <c r="E46" s="10">
        <f>E43/E45</f>
        <v>0.92592592592592593</v>
      </c>
      <c r="F46" s="11">
        <f t="shared" ref="F46:L46" si="5">F43/F45</f>
        <v>0.88888888888888884</v>
      </c>
      <c r="G46" s="11">
        <f t="shared" si="5"/>
        <v>0.81481481481481477</v>
      </c>
      <c r="H46" s="11">
        <f t="shared" si="5"/>
        <v>0.81481481481481477</v>
      </c>
      <c r="I46" s="11" t="e">
        <f t="shared" si="5"/>
        <v>#DIV/0!</v>
      </c>
      <c r="J46" s="11" t="e">
        <f t="shared" si="5"/>
        <v>#DIV/0!</v>
      </c>
      <c r="K46" s="11" t="e">
        <f t="shared" si="5"/>
        <v>#DIV/0!</v>
      </c>
      <c r="L46" s="11">
        <f t="shared" si="5"/>
        <v>0</v>
      </c>
    </row>
    <row r="47" spans="2:12">
      <c r="C47" s="79"/>
      <c r="D47" s="79"/>
      <c r="E47" s="10">
        <f>E44/E45</f>
        <v>7.407407407407407E-2</v>
      </c>
      <c r="F47" s="10">
        <f t="shared" ref="F47:L47" si="6">F44/F45</f>
        <v>0.1111111111111111</v>
      </c>
      <c r="G47" s="11">
        <f t="shared" si="6"/>
        <v>0.18518518518518517</v>
      </c>
      <c r="H47" s="11">
        <f t="shared" si="6"/>
        <v>0.18518518518518517</v>
      </c>
      <c r="I47" s="11" t="e">
        <f t="shared" si="6"/>
        <v>#DIV/0!</v>
      </c>
      <c r="J47" s="11" t="e">
        <f t="shared" si="6"/>
        <v>#DIV/0!</v>
      </c>
      <c r="K47" s="11" t="e">
        <f t="shared" si="6"/>
        <v>#DIV/0!</v>
      </c>
      <c r="L47" s="11">
        <f t="shared" si="6"/>
        <v>1</v>
      </c>
    </row>
    <row r="48" spans="2:12">
      <c r="C48" s="79"/>
      <c r="D48" s="79"/>
    </row>
    <row r="49" spans="3:11">
      <c r="C49" s="54"/>
      <c r="D49" s="54"/>
    </row>
    <row r="50" spans="3:11">
      <c r="E50" s="80"/>
      <c r="F50" s="80"/>
      <c r="G50" s="80"/>
      <c r="H50" s="80"/>
      <c r="I50" s="80"/>
      <c r="J50" s="80"/>
      <c r="K50" s="80"/>
    </row>
    <row r="51" spans="3:11">
      <c r="E51" s="81" t="s">
        <v>15</v>
      </c>
      <c r="F51" s="81"/>
      <c r="G51" s="81"/>
      <c r="H51" s="81"/>
      <c r="I51" s="81"/>
      <c r="J51" s="81"/>
      <c r="K51" s="81"/>
    </row>
  </sheetData>
  <mergeCells count="13">
    <mergeCell ref="C43:D43"/>
    <mergeCell ref="B2:K2"/>
    <mergeCell ref="C3:K3"/>
    <mergeCell ref="E4:F4"/>
    <mergeCell ref="I4:J4"/>
    <mergeCell ref="F6:K6"/>
    <mergeCell ref="E51:K51"/>
    <mergeCell ref="C44:D44"/>
    <mergeCell ref="C45:D45"/>
    <mergeCell ref="C46:D46"/>
    <mergeCell ref="C47:D47"/>
    <mergeCell ref="C48:D48"/>
    <mergeCell ref="E50:K5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Q71"/>
  <sheetViews>
    <sheetView topLeftCell="A10" zoomScale="82" zoomScaleNormal="82" workbookViewId="0">
      <selection activeCell="I33" sqref="I33"/>
    </sheetView>
  </sheetViews>
  <sheetFormatPr baseColWidth="10" defaultRowHeight="14.5"/>
  <cols>
    <col min="1" max="1" width="1.26953125" customWidth="1"/>
    <col min="2" max="2" width="5" customWidth="1"/>
    <col min="3" max="3" width="18.26953125" customWidth="1"/>
    <col min="4" max="4" width="51.453125" customWidth="1"/>
    <col min="5" max="5" width="1.36328125" customWidth="1"/>
    <col min="6" max="7" width="5.7265625" hidden="1" customWidth="1"/>
    <col min="8" max="8" width="6.453125" customWidth="1"/>
    <col min="9" max="11" width="5.7265625" customWidth="1"/>
    <col min="12" max="12" width="8.7265625" customWidth="1"/>
    <col min="13" max="14" width="5.7265625" customWidth="1"/>
  </cols>
  <sheetData>
    <row r="1" spans="2:17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"/>
    </row>
    <row r="3" spans="2:17">
      <c r="B3" s="32"/>
      <c r="C3" s="73" t="s">
        <v>7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6"/>
    </row>
    <row r="4" spans="2:17">
      <c r="B4" s="32"/>
      <c r="C4" s="32" t="s">
        <v>0</v>
      </c>
      <c r="D4" s="74" t="s">
        <v>258</v>
      </c>
      <c r="E4" s="74"/>
      <c r="F4" s="74"/>
      <c r="G4" s="74"/>
      <c r="H4" s="66" t="s">
        <v>147</v>
      </c>
      <c r="I4" s="66"/>
      <c r="J4" s="32"/>
      <c r="K4" s="32" t="s">
        <v>1</v>
      </c>
      <c r="L4" s="75">
        <v>45924</v>
      </c>
      <c r="M4" s="75"/>
      <c r="N4" s="32"/>
      <c r="O4" s="32"/>
    </row>
    <row r="5" spans="2:17" ht="6.75" customHeight="1">
      <c r="B5" s="32"/>
      <c r="C5" s="32"/>
      <c r="D5" s="3"/>
      <c r="E5" s="3"/>
      <c r="F5" s="3"/>
      <c r="G5" s="3"/>
      <c r="H5" s="32"/>
      <c r="I5" s="32"/>
      <c r="J5" s="32"/>
      <c r="K5" s="32"/>
      <c r="L5" s="32"/>
      <c r="M5" s="32"/>
      <c r="N5" s="32"/>
      <c r="O5" s="32"/>
    </row>
    <row r="6" spans="2:17">
      <c r="B6" s="32"/>
      <c r="C6" s="32" t="s">
        <v>2</v>
      </c>
      <c r="D6" s="66" t="s">
        <v>239</v>
      </c>
      <c r="E6" s="66"/>
      <c r="F6" s="66"/>
      <c r="G6" s="66"/>
      <c r="H6" s="46"/>
      <c r="I6" s="67" t="s">
        <v>17</v>
      </c>
      <c r="J6" s="67"/>
      <c r="K6" s="67"/>
      <c r="L6" s="67"/>
      <c r="M6" s="67"/>
      <c r="N6" s="67"/>
      <c r="O6" s="32"/>
    </row>
    <row r="7" spans="2:17" ht="11.25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7">
      <c r="B8" s="33" t="s">
        <v>3</v>
      </c>
      <c r="C8" s="33" t="s">
        <v>5</v>
      </c>
      <c r="D8" s="86" t="s">
        <v>4</v>
      </c>
      <c r="E8" s="86"/>
      <c r="F8" s="86"/>
      <c r="G8" s="86"/>
      <c r="H8" s="43" t="s">
        <v>6</v>
      </c>
      <c r="I8" s="43" t="s">
        <v>9</v>
      </c>
      <c r="J8" s="43" t="s">
        <v>10</v>
      </c>
      <c r="K8" s="43" t="s">
        <v>11</v>
      </c>
      <c r="L8" s="43" t="s">
        <v>12</v>
      </c>
      <c r="M8" s="43" t="s">
        <v>13</v>
      </c>
      <c r="N8" s="43" t="s">
        <v>14</v>
      </c>
      <c r="O8" s="6" t="s">
        <v>16</v>
      </c>
      <c r="Q8" s="5"/>
    </row>
    <row r="9" spans="2:17">
      <c r="B9" s="43">
        <v>1</v>
      </c>
      <c r="C9" s="56" t="s">
        <v>173</v>
      </c>
      <c r="D9" s="56" t="s">
        <v>148</v>
      </c>
      <c r="E9" s="33"/>
      <c r="F9" s="56" t="s">
        <v>148</v>
      </c>
      <c r="G9" s="56" t="s">
        <v>148</v>
      </c>
      <c r="H9" s="43">
        <v>100</v>
      </c>
      <c r="I9" s="33">
        <v>100</v>
      </c>
      <c r="J9" s="55"/>
      <c r="K9" s="43"/>
      <c r="L9" s="43"/>
      <c r="M9" s="43"/>
      <c r="N9" s="43"/>
      <c r="O9" s="7">
        <f>SUM(H9:N9)/7</f>
        <v>28.571428571428573</v>
      </c>
      <c r="Q9" s="18"/>
    </row>
    <row r="10" spans="2:17">
      <c r="B10" s="43">
        <v>2</v>
      </c>
      <c r="C10" s="56" t="s">
        <v>174</v>
      </c>
      <c r="D10" s="56" t="s">
        <v>167</v>
      </c>
      <c r="E10" s="56"/>
      <c r="F10" s="56" t="s">
        <v>167</v>
      </c>
      <c r="G10" s="56" t="s">
        <v>167</v>
      </c>
      <c r="H10" s="39">
        <v>100</v>
      </c>
      <c r="I10" s="33">
        <v>100</v>
      </c>
      <c r="J10" s="43"/>
      <c r="K10" s="43"/>
      <c r="L10" s="43"/>
      <c r="M10" s="43"/>
      <c r="N10" s="43"/>
      <c r="O10" s="7">
        <f t="shared" ref="O10:O25" si="0">SUM(H10:N10)/7</f>
        <v>28.571428571428573</v>
      </c>
      <c r="Q10" s="18"/>
    </row>
    <row r="11" spans="2:17">
      <c r="B11" s="43">
        <v>3</v>
      </c>
      <c r="C11" s="56" t="s">
        <v>175</v>
      </c>
      <c r="D11" s="56" t="s">
        <v>149</v>
      </c>
      <c r="E11" s="56"/>
      <c r="F11" s="56" t="s">
        <v>149</v>
      </c>
      <c r="G11" s="56" t="s">
        <v>149</v>
      </c>
      <c r="H11" s="51">
        <v>100</v>
      </c>
      <c r="I11" s="33">
        <v>100</v>
      </c>
      <c r="J11" s="43"/>
      <c r="K11" s="43"/>
      <c r="L11" s="43"/>
      <c r="M11" s="43"/>
      <c r="N11" s="43"/>
      <c r="O11" s="7">
        <f t="shared" si="0"/>
        <v>28.571428571428573</v>
      </c>
      <c r="Q11" s="18"/>
    </row>
    <row r="12" spans="2:17">
      <c r="B12" s="43">
        <v>4</v>
      </c>
      <c r="C12" s="56" t="s">
        <v>260</v>
      </c>
      <c r="D12" s="56" t="s">
        <v>261</v>
      </c>
      <c r="E12" s="56"/>
      <c r="F12" s="56" t="s">
        <v>261</v>
      </c>
      <c r="G12" s="56" t="s">
        <v>261</v>
      </c>
      <c r="H12" s="51">
        <v>100</v>
      </c>
      <c r="I12" s="33">
        <v>92</v>
      </c>
      <c r="J12" s="43"/>
      <c r="K12" s="43"/>
      <c r="L12" s="43"/>
      <c r="M12" s="43"/>
      <c r="N12" s="43"/>
      <c r="O12" s="7">
        <f t="shared" si="0"/>
        <v>27.428571428571427</v>
      </c>
      <c r="Q12" s="18"/>
    </row>
    <row r="13" spans="2:17">
      <c r="B13" s="43">
        <v>5</v>
      </c>
      <c r="C13" s="56" t="s">
        <v>176</v>
      </c>
      <c r="D13" s="56" t="s">
        <v>168</v>
      </c>
      <c r="E13" s="56"/>
      <c r="F13" s="56" t="s">
        <v>168</v>
      </c>
      <c r="G13" s="56" t="s">
        <v>168</v>
      </c>
      <c r="H13" s="51">
        <v>100</v>
      </c>
      <c r="I13" s="33">
        <v>100</v>
      </c>
      <c r="J13" s="43"/>
      <c r="K13" s="43"/>
      <c r="L13" s="43"/>
      <c r="M13" s="43"/>
      <c r="N13" s="43"/>
      <c r="O13" s="7">
        <f t="shared" si="0"/>
        <v>28.571428571428573</v>
      </c>
      <c r="Q13" s="18"/>
    </row>
    <row r="14" spans="2:17">
      <c r="B14" s="43">
        <v>6</v>
      </c>
      <c r="C14" s="56" t="s">
        <v>177</v>
      </c>
      <c r="D14" s="56" t="s">
        <v>150</v>
      </c>
      <c r="E14" s="56"/>
      <c r="F14" s="56" t="s">
        <v>150</v>
      </c>
      <c r="G14" s="56" t="s">
        <v>150</v>
      </c>
      <c r="H14" s="51">
        <v>100</v>
      </c>
      <c r="I14" s="33">
        <v>100</v>
      </c>
      <c r="J14" s="43"/>
      <c r="K14" s="43"/>
      <c r="L14" s="43"/>
      <c r="M14" s="43"/>
      <c r="N14" s="43"/>
      <c r="O14" s="7">
        <f t="shared" si="0"/>
        <v>28.571428571428573</v>
      </c>
      <c r="Q14" s="18"/>
    </row>
    <row r="15" spans="2:17">
      <c r="B15" s="43">
        <v>7</v>
      </c>
      <c r="C15" s="56" t="s">
        <v>178</v>
      </c>
      <c r="D15" s="56" t="s">
        <v>169</v>
      </c>
      <c r="E15" s="56"/>
      <c r="F15" s="56" t="s">
        <v>169</v>
      </c>
      <c r="G15" s="56" t="s">
        <v>169</v>
      </c>
      <c r="H15" s="51">
        <v>100</v>
      </c>
      <c r="I15" s="33">
        <v>100</v>
      </c>
      <c r="J15" s="43"/>
      <c r="K15" s="43"/>
      <c r="L15" s="43"/>
      <c r="M15" s="43"/>
      <c r="N15" s="43"/>
      <c r="O15" s="7">
        <f t="shared" si="0"/>
        <v>28.571428571428573</v>
      </c>
      <c r="Q15" s="18"/>
    </row>
    <row r="16" spans="2:17">
      <c r="B16" s="43">
        <v>8</v>
      </c>
      <c r="C16" s="56" t="s">
        <v>179</v>
      </c>
      <c r="D16" s="56" t="s">
        <v>151</v>
      </c>
      <c r="E16" s="56"/>
      <c r="F16" s="56" t="s">
        <v>151</v>
      </c>
      <c r="G16" s="56" t="s">
        <v>151</v>
      </c>
      <c r="H16" s="51">
        <v>100</v>
      </c>
      <c r="I16" s="33">
        <v>92</v>
      </c>
      <c r="J16" s="43"/>
      <c r="K16" s="43"/>
      <c r="L16" s="43"/>
      <c r="M16" s="43"/>
      <c r="N16" s="43"/>
      <c r="O16" s="7">
        <f t="shared" si="0"/>
        <v>27.428571428571427</v>
      </c>
      <c r="Q16" s="18"/>
    </row>
    <row r="17" spans="2:17">
      <c r="B17" s="43">
        <v>9</v>
      </c>
      <c r="C17" s="56" t="s">
        <v>180</v>
      </c>
      <c r="D17" s="56" t="s">
        <v>152</v>
      </c>
      <c r="E17" s="56"/>
      <c r="F17" s="56" t="s">
        <v>152</v>
      </c>
      <c r="G17" s="56" t="s">
        <v>152</v>
      </c>
      <c r="H17" s="51">
        <v>100</v>
      </c>
      <c r="I17" s="33">
        <v>100</v>
      </c>
      <c r="J17" s="43"/>
      <c r="K17" s="43"/>
      <c r="L17" s="43"/>
      <c r="M17" s="43"/>
      <c r="N17" s="43"/>
      <c r="O17" s="7">
        <f t="shared" si="0"/>
        <v>28.571428571428573</v>
      </c>
      <c r="Q17" s="18"/>
    </row>
    <row r="18" spans="2:17">
      <c r="B18" s="43">
        <v>10</v>
      </c>
      <c r="C18" s="56" t="s">
        <v>181</v>
      </c>
      <c r="D18" s="56" t="s">
        <v>153</v>
      </c>
      <c r="E18" s="56"/>
      <c r="F18" s="56" t="s">
        <v>153</v>
      </c>
      <c r="G18" s="56" t="s">
        <v>153</v>
      </c>
      <c r="H18" s="51">
        <v>100</v>
      </c>
      <c r="I18" s="33">
        <v>100</v>
      </c>
      <c r="J18" s="43"/>
      <c r="K18" s="43"/>
      <c r="L18" s="43"/>
      <c r="M18" s="43"/>
      <c r="N18" s="43"/>
      <c r="O18" s="7">
        <f t="shared" si="0"/>
        <v>28.571428571428573</v>
      </c>
      <c r="Q18" s="18"/>
    </row>
    <row r="19" spans="2:17">
      <c r="B19" s="43">
        <v>11</v>
      </c>
      <c r="C19" s="56" t="s">
        <v>182</v>
      </c>
      <c r="D19" s="56" t="s">
        <v>154</v>
      </c>
      <c r="E19" s="56"/>
      <c r="F19" s="56" t="s">
        <v>154</v>
      </c>
      <c r="G19" s="56" t="s">
        <v>154</v>
      </c>
      <c r="H19" s="51">
        <v>100</v>
      </c>
      <c r="I19" s="33">
        <v>100</v>
      </c>
      <c r="J19" s="43"/>
      <c r="K19" s="43"/>
      <c r="L19" s="43"/>
      <c r="M19" s="43"/>
      <c r="N19" s="43"/>
      <c r="O19" s="7">
        <f t="shared" si="0"/>
        <v>28.571428571428573</v>
      </c>
      <c r="Q19" s="18"/>
    </row>
    <row r="20" spans="2:17">
      <c r="B20" s="43">
        <v>12</v>
      </c>
      <c r="C20" s="56" t="s">
        <v>183</v>
      </c>
      <c r="D20" s="56" t="s">
        <v>155</v>
      </c>
      <c r="E20" s="56"/>
      <c r="F20" s="56" t="s">
        <v>155</v>
      </c>
      <c r="G20" s="56" t="s">
        <v>155</v>
      </c>
      <c r="H20" s="51">
        <v>100</v>
      </c>
      <c r="I20" s="33">
        <v>100</v>
      </c>
      <c r="J20" s="43"/>
      <c r="K20" s="43"/>
      <c r="L20" s="43"/>
      <c r="M20" s="43"/>
      <c r="N20" s="43"/>
      <c r="O20" s="7">
        <f t="shared" si="0"/>
        <v>28.571428571428573</v>
      </c>
      <c r="Q20" s="5"/>
    </row>
    <row r="21" spans="2:17">
      <c r="B21" s="43">
        <v>13</v>
      </c>
      <c r="C21" s="56" t="s">
        <v>184</v>
      </c>
      <c r="D21" s="56" t="s">
        <v>156</v>
      </c>
      <c r="E21" s="56"/>
      <c r="F21" s="56" t="s">
        <v>156</v>
      </c>
      <c r="G21" s="56" t="s">
        <v>156</v>
      </c>
      <c r="H21" s="51">
        <v>95</v>
      </c>
      <c r="I21" s="33">
        <v>83</v>
      </c>
      <c r="J21" s="43"/>
      <c r="K21" s="43"/>
      <c r="L21" s="43"/>
      <c r="M21" s="43"/>
      <c r="N21" s="43"/>
      <c r="O21" s="7">
        <f t="shared" si="0"/>
        <v>25.428571428571427</v>
      </c>
      <c r="Q21" s="5"/>
    </row>
    <row r="22" spans="2:17">
      <c r="B22" s="43">
        <v>14</v>
      </c>
      <c r="C22" s="56" t="s">
        <v>185</v>
      </c>
      <c r="D22" s="56" t="s">
        <v>170</v>
      </c>
      <c r="E22" s="56"/>
      <c r="F22" s="56" t="s">
        <v>170</v>
      </c>
      <c r="G22" s="56" t="s">
        <v>170</v>
      </c>
      <c r="H22" s="51">
        <v>100</v>
      </c>
      <c r="I22" s="33">
        <v>100</v>
      </c>
      <c r="J22" s="43"/>
      <c r="K22" s="43"/>
      <c r="L22" s="43"/>
      <c r="M22" s="43"/>
      <c r="N22" s="43"/>
      <c r="O22" s="7">
        <f t="shared" si="0"/>
        <v>28.571428571428573</v>
      </c>
    </row>
    <row r="23" spans="2:17">
      <c r="B23" s="43">
        <v>15</v>
      </c>
      <c r="C23" s="56" t="s">
        <v>186</v>
      </c>
      <c r="D23" s="56" t="s">
        <v>157</v>
      </c>
      <c r="E23" s="56"/>
      <c r="F23" s="56" t="s">
        <v>157</v>
      </c>
      <c r="G23" s="56" t="s">
        <v>157</v>
      </c>
      <c r="H23" s="51">
        <v>80</v>
      </c>
      <c r="I23" s="33">
        <v>83</v>
      </c>
      <c r="J23" s="43"/>
      <c r="K23" s="43"/>
      <c r="L23" s="43"/>
      <c r="M23" s="43"/>
      <c r="N23" s="43"/>
      <c r="O23" s="7">
        <f t="shared" si="0"/>
        <v>23.285714285714285</v>
      </c>
    </row>
    <row r="24" spans="2:17">
      <c r="B24" s="43">
        <v>16</v>
      </c>
      <c r="C24" s="56" t="s">
        <v>187</v>
      </c>
      <c r="D24" s="56" t="s">
        <v>158</v>
      </c>
      <c r="E24" s="56"/>
      <c r="F24" s="56" t="s">
        <v>158</v>
      </c>
      <c r="G24" s="56" t="s">
        <v>158</v>
      </c>
      <c r="H24" s="51">
        <v>100</v>
      </c>
      <c r="I24" s="33">
        <v>100</v>
      </c>
      <c r="J24" s="43"/>
      <c r="K24" s="43"/>
      <c r="L24" s="43"/>
      <c r="M24" s="43"/>
      <c r="N24" s="43"/>
      <c r="O24" s="7">
        <f t="shared" si="0"/>
        <v>28.571428571428573</v>
      </c>
    </row>
    <row r="25" spans="2:17">
      <c r="B25" s="43">
        <v>17</v>
      </c>
      <c r="C25" s="56" t="s">
        <v>188</v>
      </c>
      <c r="D25" s="56" t="s">
        <v>160</v>
      </c>
      <c r="E25" s="56"/>
      <c r="F25" s="56" t="s">
        <v>160</v>
      </c>
      <c r="G25" s="56" t="s">
        <v>160</v>
      </c>
      <c r="H25" s="51">
        <v>100</v>
      </c>
      <c r="I25" s="33">
        <v>92</v>
      </c>
      <c r="J25" s="43"/>
      <c r="K25" s="43"/>
      <c r="L25" s="43"/>
      <c r="M25" s="43"/>
      <c r="N25" s="43"/>
      <c r="O25" s="7">
        <f t="shared" si="0"/>
        <v>27.428571428571427</v>
      </c>
    </row>
    <row r="26" spans="2:17">
      <c r="B26" s="43">
        <v>18</v>
      </c>
      <c r="C26" s="56" t="s">
        <v>189</v>
      </c>
      <c r="D26" s="56" t="s">
        <v>161</v>
      </c>
      <c r="E26" s="56"/>
      <c r="F26" s="56" t="s">
        <v>161</v>
      </c>
      <c r="G26" s="56" t="s">
        <v>161</v>
      </c>
      <c r="H26" s="51">
        <v>100</v>
      </c>
      <c r="I26" s="33">
        <v>100</v>
      </c>
      <c r="J26" s="43"/>
      <c r="K26" s="43"/>
      <c r="L26" s="43"/>
      <c r="M26" s="43"/>
      <c r="N26" s="43"/>
      <c r="O26" s="7">
        <f t="shared" ref="O26:O61" si="1">SUM(H26:N26)/7</f>
        <v>28.571428571428573</v>
      </c>
    </row>
    <row r="27" spans="2:17">
      <c r="B27" s="43">
        <v>19</v>
      </c>
      <c r="C27" s="56" t="s">
        <v>190</v>
      </c>
      <c r="D27" s="56" t="s">
        <v>171</v>
      </c>
      <c r="E27" s="56"/>
      <c r="F27" s="56" t="s">
        <v>171</v>
      </c>
      <c r="G27" s="56" t="s">
        <v>171</v>
      </c>
      <c r="H27" s="51">
        <v>100</v>
      </c>
      <c r="I27" s="33">
        <v>100</v>
      </c>
      <c r="J27" s="43"/>
      <c r="K27" s="43"/>
      <c r="L27" s="43"/>
      <c r="M27" s="43"/>
      <c r="N27" s="43"/>
      <c r="O27" s="7">
        <f t="shared" si="1"/>
        <v>28.571428571428573</v>
      </c>
    </row>
    <row r="28" spans="2:17">
      <c r="B28" s="43">
        <v>20</v>
      </c>
      <c r="C28" s="56" t="s">
        <v>191</v>
      </c>
      <c r="D28" s="56" t="s">
        <v>162</v>
      </c>
      <c r="E28" s="56"/>
      <c r="F28" s="56" t="s">
        <v>162</v>
      </c>
      <c r="G28" s="56" t="s">
        <v>162</v>
      </c>
      <c r="H28" s="51">
        <v>95</v>
      </c>
      <c r="I28" s="33">
        <v>92</v>
      </c>
      <c r="J28" s="43"/>
      <c r="K28" s="43"/>
      <c r="L28" s="43"/>
      <c r="M28" s="43"/>
      <c r="N28" s="43"/>
      <c r="O28" s="7">
        <f t="shared" si="1"/>
        <v>26.714285714285715</v>
      </c>
    </row>
    <row r="29" spans="2:17">
      <c r="B29" s="43">
        <v>21</v>
      </c>
      <c r="C29" s="56" t="s">
        <v>192</v>
      </c>
      <c r="D29" s="56" t="s">
        <v>163</v>
      </c>
      <c r="E29" s="56"/>
      <c r="F29" s="56" t="s">
        <v>163</v>
      </c>
      <c r="G29" s="56" t="s">
        <v>163</v>
      </c>
      <c r="H29" s="51">
        <v>100</v>
      </c>
      <c r="I29" s="33">
        <v>100</v>
      </c>
      <c r="J29" s="43"/>
      <c r="K29" s="43"/>
      <c r="L29" s="43"/>
      <c r="M29" s="43"/>
      <c r="N29" s="43"/>
      <c r="O29" s="7">
        <f t="shared" si="1"/>
        <v>28.571428571428573</v>
      </c>
    </row>
    <row r="30" spans="2:17">
      <c r="B30" s="43">
        <v>22</v>
      </c>
      <c r="C30" s="56" t="s">
        <v>193</v>
      </c>
      <c r="D30" s="56" t="s">
        <v>172</v>
      </c>
      <c r="E30" s="56"/>
      <c r="F30" s="56" t="s">
        <v>172</v>
      </c>
      <c r="G30" s="56" t="s">
        <v>172</v>
      </c>
      <c r="H30" s="51">
        <v>95</v>
      </c>
      <c r="I30" s="33">
        <v>70</v>
      </c>
      <c r="J30" s="43"/>
      <c r="K30" s="43"/>
      <c r="L30" s="43"/>
      <c r="M30" s="43"/>
      <c r="N30" s="43"/>
      <c r="O30" s="7">
        <f t="shared" si="1"/>
        <v>23.571428571428573</v>
      </c>
    </row>
    <row r="31" spans="2:17">
      <c r="B31" s="43">
        <v>23</v>
      </c>
      <c r="C31" s="56" t="s">
        <v>194</v>
      </c>
      <c r="D31" s="56" t="s">
        <v>164</v>
      </c>
      <c r="E31" s="56"/>
      <c r="F31" s="56" t="s">
        <v>164</v>
      </c>
      <c r="G31" s="56" t="s">
        <v>164</v>
      </c>
      <c r="H31" s="51">
        <v>100</v>
      </c>
      <c r="I31" s="33">
        <v>70</v>
      </c>
      <c r="J31" s="43"/>
      <c r="K31" s="43"/>
      <c r="L31" s="43"/>
      <c r="M31" s="43"/>
      <c r="N31" s="43"/>
      <c r="O31" s="7">
        <f t="shared" si="1"/>
        <v>24.285714285714285</v>
      </c>
    </row>
    <row r="32" spans="2:17">
      <c r="B32" s="38">
        <v>24</v>
      </c>
      <c r="C32" s="56" t="s">
        <v>195</v>
      </c>
      <c r="D32" s="56" t="s">
        <v>165</v>
      </c>
      <c r="E32" s="56"/>
      <c r="F32" s="56" t="s">
        <v>165</v>
      </c>
      <c r="G32" s="56" t="s">
        <v>165</v>
      </c>
      <c r="H32" s="51">
        <v>100</v>
      </c>
      <c r="I32" s="33">
        <v>100</v>
      </c>
      <c r="J32" s="43"/>
      <c r="K32" s="43"/>
      <c r="L32" s="43"/>
      <c r="M32" s="43"/>
      <c r="N32" s="43"/>
      <c r="O32" s="7">
        <f t="shared" si="1"/>
        <v>28.571428571428573</v>
      </c>
    </row>
    <row r="33" spans="2:15">
      <c r="B33" s="38">
        <v>25</v>
      </c>
      <c r="C33" s="56"/>
      <c r="D33" s="82"/>
      <c r="E33" s="83"/>
      <c r="F33" s="83"/>
      <c r="G33" s="84"/>
      <c r="H33" s="43"/>
      <c r="I33" s="15"/>
      <c r="J33" s="43"/>
      <c r="K33" s="43"/>
      <c r="L33" s="43"/>
      <c r="M33" s="43"/>
      <c r="N33" s="43"/>
      <c r="O33" s="7">
        <f>SUM(H33:N33)/7</f>
        <v>0</v>
      </c>
    </row>
    <row r="34" spans="2:15">
      <c r="B34" s="38">
        <f t="shared" ref="B34:B61" si="2">B33+1</f>
        <v>26</v>
      </c>
      <c r="C34" s="14"/>
      <c r="D34" s="87"/>
      <c r="E34" s="88"/>
      <c r="F34" s="88"/>
      <c r="G34" s="89"/>
      <c r="H34" s="43"/>
      <c r="I34" s="15"/>
      <c r="J34" s="43"/>
      <c r="K34" s="43"/>
      <c r="L34" s="43"/>
      <c r="M34" s="43"/>
      <c r="N34" s="43"/>
      <c r="O34" s="7">
        <f t="shared" si="1"/>
        <v>0</v>
      </c>
    </row>
    <row r="35" spans="2:15">
      <c r="B35" s="38">
        <f t="shared" si="2"/>
        <v>27</v>
      </c>
      <c r="C35" s="14"/>
      <c r="D35" s="90"/>
      <c r="E35" s="90"/>
      <c r="F35" s="90"/>
      <c r="G35" s="90"/>
      <c r="H35" s="43"/>
      <c r="I35" s="15"/>
      <c r="J35" s="43"/>
      <c r="K35" s="43"/>
      <c r="L35" s="43"/>
      <c r="M35" s="43"/>
      <c r="N35" s="43"/>
      <c r="O35" s="7">
        <f t="shared" si="1"/>
        <v>0</v>
      </c>
    </row>
    <row r="36" spans="2:15">
      <c r="B36" s="38">
        <f t="shared" si="2"/>
        <v>28</v>
      </c>
      <c r="C36" s="14"/>
      <c r="D36" s="87"/>
      <c r="E36" s="88"/>
      <c r="F36" s="88"/>
      <c r="G36" s="89"/>
      <c r="H36" s="43"/>
      <c r="I36" s="15"/>
      <c r="J36" s="43"/>
      <c r="K36" s="43"/>
      <c r="L36" s="43"/>
      <c r="M36" s="43"/>
      <c r="N36" s="43"/>
      <c r="O36" s="7">
        <f t="shared" si="1"/>
        <v>0</v>
      </c>
    </row>
    <row r="37" spans="2:15">
      <c r="B37" s="38">
        <f t="shared" si="2"/>
        <v>29</v>
      </c>
      <c r="C37" s="14"/>
      <c r="D37" s="87"/>
      <c r="E37" s="88"/>
      <c r="F37" s="88"/>
      <c r="G37" s="89"/>
      <c r="H37" s="43"/>
      <c r="I37" s="15"/>
      <c r="J37" s="43"/>
      <c r="K37" s="43"/>
      <c r="L37" s="43"/>
      <c r="M37" s="43"/>
      <c r="N37" s="43"/>
      <c r="O37" s="7">
        <f t="shared" si="1"/>
        <v>0</v>
      </c>
    </row>
    <row r="38" spans="2:15">
      <c r="B38" s="38">
        <f t="shared" si="2"/>
        <v>30</v>
      </c>
      <c r="C38" s="14"/>
      <c r="D38" s="82"/>
      <c r="E38" s="83"/>
      <c r="F38" s="83"/>
      <c r="G38" s="84"/>
      <c r="H38" s="43"/>
      <c r="I38" s="15"/>
      <c r="J38" s="43"/>
      <c r="K38" s="43"/>
      <c r="L38" s="43"/>
      <c r="M38" s="43"/>
      <c r="N38" s="43"/>
      <c r="O38" s="7">
        <f t="shared" si="1"/>
        <v>0</v>
      </c>
    </row>
    <row r="39" spans="2:15">
      <c r="B39" s="38">
        <f t="shared" si="2"/>
        <v>31</v>
      </c>
      <c r="C39" s="14"/>
      <c r="D39" s="87"/>
      <c r="E39" s="88"/>
      <c r="F39" s="88"/>
      <c r="G39" s="89"/>
      <c r="H39" s="43"/>
      <c r="I39" s="15"/>
      <c r="J39" s="43"/>
      <c r="K39" s="43"/>
      <c r="L39" s="43"/>
      <c r="M39" s="43"/>
      <c r="N39" s="43"/>
      <c r="O39" s="7">
        <f t="shared" si="1"/>
        <v>0</v>
      </c>
    </row>
    <row r="40" spans="2:15">
      <c r="B40" s="38">
        <f t="shared" si="2"/>
        <v>32</v>
      </c>
      <c r="C40" s="14"/>
      <c r="D40" s="87"/>
      <c r="E40" s="88"/>
      <c r="F40" s="88"/>
      <c r="G40" s="89"/>
      <c r="H40" s="43"/>
      <c r="I40" s="15"/>
      <c r="J40" s="43"/>
      <c r="K40" s="43"/>
      <c r="L40" s="43"/>
      <c r="M40" s="43"/>
      <c r="N40" s="43"/>
      <c r="O40" s="7">
        <f t="shared" si="1"/>
        <v>0</v>
      </c>
    </row>
    <row r="41" spans="2:15">
      <c r="B41" s="38">
        <f t="shared" si="2"/>
        <v>33</v>
      </c>
      <c r="C41" s="14"/>
      <c r="D41" s="87"/>
      <c r="E41" s="88"/>
      <c r="F41" s="88"/>
      <c r="G41" s="89"/>
      <c r="H41" s="43"/>
      <c r="I41" s="15"/>
      <c r="J41" s="43"/>
      <c r="K41" s="43"/>
      <c r="L41" s="43"/>
      <c r="M41" s="43"/>
      <c r="N41" s="43"/>
      <c r="O41" s="7">
        <f t="shared" si="1"/>
        <v>0</v>
      </c>
    </row>
    <row r="42" spans="2:15">
      <c r="B42" s="38">
        <f t="shared" si="2"/>
        <v>34</v>
      </c>
      <c r="C42" s="14"/>
      <c r="D42" s="87"/>
      <c r="E42" s="88"/>
      <c r="F42" s="88"/>
      <c r="G42" s="89"/>
      <c r="H42" s="43"/>
      <c r="I42" s="15"/>
      <c r="J42" s="43"/>
      <c r="K42" s="43"/>
      <c r="L42" s="43"/>
      <c r="M42" s="43"/>
      <c r="N42" s="43"/>
      <c r="O42" s="7">
        <f t="shared" si="1"/>
        <v>0</v>
      </c>
    </row>
    <row r="43" spans="2:15">
      <c r="B43" s="38">
        <f t="shared" si="2"/>
        <v>35</v>
      </c>
      <c r="C43" s="38"/>
      <c r="D43" s="85"/>
      <c r="E43" s="85"/>
      <c r="F43" s="85"/>
      <c r="G43" s="85"/>
      <c r="H43" s="43"/>
      <c r="I43" s="15"/>
      <c r="J43" s="43"/>
      <c r="K43" s="43"/>
      <c r="L43" s="43"/>
      <c r="M43" s="43"/>
      <c r="N43" s="43"/>
      <c r="O43" s="7">
        <f t="shared" si="1"/>
        <v>0</v>
      </c>
    </row>
    <row r="44" spans="2:15">
      <c r="B44" s="38">
        <f t="shared" si="2"/>
        <v>36</v>
      </c>
      <c r="C44" s="38"/>
      <c r="D44" s="85"/>
      <c r="E44" s="85"/>
      <c r="F44" s="85"/>
      <c r="G44" s="85"/>
      <c r="H44" s="43"/>
      <c r="I44" s="43"/>
      <c r="J44" s="43"/>
      <c r="K44" s="43"/>
      <c r="L44" s="43"/>
      <c r="M44" s="43"/>
      <c r="N44" s="43"/>
      <c r="O44" s="7">
        <f t="shared" si="1"/>
        <v>0</v>
      </c>
    </row>
    <row r="45" spans="2:15">
      <c r="B45" s="38">
        <f t="shared" si="2"/>
        <v>37</v>
      </c>
      <c r="C45" s="38"/>
      <c r="D45" s="85"/>
      <c r="E45" s="85"/>
      <c r="F45" s="85"/>
      <c r="G45" s="85"/>
      <c r="H45" s="43"/>
      <c r="I45" s="43"/>
      <c r="J45" s="43"/>
      <c r="K45" s="43"/>
      <c r="L45" s="43"/>
      <c r="M45" s="43"/>
      <c r="N45" s="43"/>
      <c r="O45" s="7">
        <f t="shared" si="1"/>
        <v>0</v>
      </c>
    </row>
    <row r="46" spans="2:15">
      <c r="B46" s="38">
        <f t="shared" si="2"/>
        <v>38</v>
      </c>
      <c r="C46" s="38"/>
      <c r="D46" s="85"/>
      <c r="E46" s="85"/>
      <c r="F46" s="85"/>
      <c r="G46" s="85"/>
      <c r="H46" s="43"/>
      <c r="I46" s="43"/>
      <c r="J46" s="43"/>
      <c r="K46" s="43"/>
      <c r="L46" s="43"/>
      <c r="M46" s="43"/>
      <c r="N46" s="43"/>
      <c r="O46" s="7">
        <f t="shared" si="1"/>
        <v>0</v>
      </c>
    </row>
    <row r="47" spans="2:15">
      <c r="B47" s="38">
        <f t="shared" si="2"/>
        <v>39</v>
      </c>
      <c r="C47" s="38"/>
      <c r="D47" s="85"/>
      <c r="E47" s="85"/>
      <c r="F47" s="85"/>
      <c r="G47" s="85"/>
      <c r="H47" s="43"/>
      <c r="I47" s="43"/>
      <c r="J47" s="43"/>
      <c r="K47" s="43"/>
      <c r="L47" s="43"/>
      <c r="M47" s="43"/>
      <c r="N47" s="43"/>
      <c r="O47" s="7">
        <f t="shared" si="1"/>
        <v>0</v>
      </c>
    </row>
    <row r="48" spans="2:15">
      <c r="B48" s="38">
        <f t="shared" si="2"/>
        <v>40</v>
      </c>
      <c r="C48" s="38"/>
      <c r="D48" s="85"/>
      <c r="E48" s="85"/>
      <c r="F48" s="85"/>
      <c r="G48" s="85"/>
      <c r="H48" s="43"/>
      <c r="I48" s="43"/>
      <c r="J48" s="43"/>
      <c r="K48" s="43"/>
      <c r="L48" s="43"/>
      <c r="M48" s="43"/>
      <c r="N48" s="43"/>
      <c r="O48" s="7">
        <f t="shared" si="1"/>
        <v>0</v>
      </c>
    </row>
    <row r="49" spans="2:15">
      <c r="B49" s="38">
        <f t="shared" si="2"/>
        <v>41</v>
      </c>
      <c r="C49" s="38"/>
      <c r="D49" s="85"/>
      <c r="E49" s="85"/>
      <c r="F49" s="85"/>
      <c r="G49" s="85"/>
      <c r="H49" s="43"/>
      <c r="I49" s="43"/>
      <c r="J49" s="43"/>
      <c r="K49" s="43"/>
      <c r="L49" s="43"/>
      <c r="M49" s="43"/>
      <c r="N49" s="43"/>
      <c r="O49" s="7">
        <f t="shared" si="1"/>
        <v>0</v>
      </c>
    </row>
    <row r="50" spans="2:15">
      <c r="B50" s="38">
        <f t="shared" si="2"/>
        <v>42</v>
      </c>
      <c r="C50" s="38"/>
      <c r="D50" s="85"/>
      <c r="E50" s="85"/>
      <c r="F50" s="85"/>
      <c r="G50" s="85"/>
      <c r="H50" s="43"/>
      <c r="I50" s="43"/>
      <c r="J50" s="43"/>
      <c r="K50" s="43"/>
      <c r="L50" s="43"/>
      <c r="M50" s="43"/>
      <c r="N50" s="43"/>
      <c r="O50" s="7">
        <f t="shared" si="1"/>
        <v>0</v>
      </c>
    </row>
    <row r="51" spans="2:15">
      <c r="B51" s="38">
        <f t="shared" si="2"/>
        <v>43</v>
      </c>
      <c r="C51" s="38"/>
      <c r="D51" s="85"/>
      <c r="E51" s="85"/>
      <c r="F51" s="85"/>
      <c r="G51" s="85"/>
      <c r="H51" s="43"/>
      <c r="I51" s="43"/>
      <c r="J51" s="43"/>
      <c r="K51" s="43"/>
      <c r="L51" s="43"/>
      <c r="M51" s="43"/>
      <c r="N51" s="43"/>
      <c r="O51" s="7">
        <f t="shared" si="1"/>
        <v>0</v>
      </c>
    </row>
    <row r="52" spans="2:15">
      <c r="B52" s="38">
        <f t="shared" si="2"/>
        <v>44</v>
      </c>
      <c r="C52" s="38"/>
      <c r="D52" s="85"/>
      <c r="E52" s="85"/>
      <c r="F52" s="85"/>
      <c r="G52" s="85"/>
      <c r="H52" s="43"/>
      <c r="I52" s="43"/>
      <c r="J52" s="43"/>
      <c r="K52" s="43"/>
      <c r="L52" s="43"/>
      <c r="M52" s="43"/>
      <c r="N52" s="43"/>
      <c r="O52" s="7">
        <f t="shared" si="1"/>
        <v>0</v>
      </c>
    </row>
    <row r="53" spans="2:15">
      <c r="B53" s="38">
        <f t="shared" si="2"/>
        <v>45</v>
      </c>
      <c r="C53" s="34"/>
      <c r="D53" s="85"/>
      <c r="E53" s="85"/>
      <c r="F53" s="85"/>
      <c r="G53" s="85"/>
      <c r="H53" s="43"/>
      <c r="I53" s="43"/>
      <c r="J53" s="43"/>
      <c r="K53" s="43"/>
      <c r="L53" s="43"/>
      <c r="M53" s="43"/>
      <c r="N53" s="43"/>
      <c r="O53" s="7">
        <f t="shared" si="1"/>
        <v>0</v>
      </c>
    </row>
    <row r="54" spans="2:15">
      <c r="B54" s="38">
        <f t="shared" si="2"/>
        <v>46</v>
      </c>
      <c r="C54" s="34"/>
      <c r="D54" s="85"/>
      <c r="E54" s="85"/>
      <c r="F54" s="85"/>
      <c r="G54" s="85"/>
      <c r="H54" s="43"/>
      <c r="I54" s="43"/>
      <c r="J54" s="43"/>
      <c r="K54" s="43"/>
      <c r="L54" s="43"/>
      <c r="M54" s="43"/>
      <c r="N54" s="43"/>
      <c r="O54" s="7">
        <f t="shared" si="1"/>
        <v>0</v>
      </c>
    </row>
    <row r="55" spans="2:15">
      <c r="B55" s="38">
        <f t="shared" si="2"/>
        <v>47</v>
      </c>
      <c r="C55" s="34"/>
      <c r="D55" s="85"/>
      <c r="E55" s="85"/>
      <c r="F55" s="85"/>
      <c r="G55" s="85"/>
      <c r="H55" s="43"/>
      <c r="I55" s="43"/>
      <c r="J55" s="43"/>
      <c r="K55" s="43"/>
      <c r="L55" s="43"/>
      <c r="M55" s="43"/>
      <c r="N55" s="43"/>
      <c r="O55" s="7">
        <f t="shared" si="1"/>
        <v>0</v>
      </c>
    </row>
    <row r="56" spans="2:15">
      <c r="B56" s="38">
        <f t="shared" si="2"/>
        <v>48</v>
      </c>
      <c r="C56" s="34"/>
      <c r="D56" s="85"/>
      <c r="E56" s="85"/>
      <c r="F56" s="85"/>
      <c r="G56" s="85"/>
      <c r="H56" s="43"/>
      <c r="I56" s="43"/>
      <c r="J56" s="43"/>
      <c r="K56" s="43"/>
      <c r="L56" s="43"/>
      <c r="M56" s="43"/>
      <c r="N56" s="43"/>
      <c r="O56" s="7">
        <f t="shared" si="1"/>
        <v>0</v>
      </c>
    </row>
    <row r="57" spans="2:15">
      <c r="B57" s="38">
        <f t="shared" si="2"/>
        <v>49</v>
      </c>
      <c r="C57" s="34"/>
      <c r="D57" s="85"/>
      <c r="E57" s="85"/>
      <c r="F57" s="85"/>
      <c r="G57" s="85"/>
      <c r="H57" s="43"/>
      <c r="I57" s="43"/>
      <c r="J57" s="43"/>
      <c r="K57" s="43"/>
      <c r="L57" s="43"/>
      <c r="M57" s="43"/>
      <c r="N57" s="43"/>
      <c r="O57" s="7">
        <f t="shared" si="1"/>
        <v>0</v>
      </c>
    </row>
    <row r="58" spans="2:15">
      <c r="B58" s="38">
        <f t="shared" si="2"/>
        <v>50</v>
      </c>
      <c r="C58" s="34"/>
      <c r="D58" s="85"/>
      <c r="E58" s="85"/>
      <c r="F58" s="85"/>
      <c r="G58" s="85"/>
      <c r="H58" s="43"/>
      <c r="I58" s="43"/>
      <c r="J58" s="43"/>
      <c r="K58" s="43"/>
      <c r="L58" s="43"/>
      <c r="M58" s="43"/>
      <c r="N58" s="43"/>
      <c r="O58" s="7">
        <f t="shared" si="1"/>
        <v>0</v>
      </c>
    </row>
    <row r="59" spans="2:15">
      <c r="B59" s="38">
        <f t="shared" si="2"/>
        <v>51</v>
      </c>
      <c r="C59" s="34"/>
      <c r="D59" s="85"/>
      <c r="E59" s="85"/>
      <c r="F59" s="85"/>
      <c r="G59" s="85"/>
      <c r="H59" s="43"/>
      <c r="I59" s="43"/>
      <c r="J59" s="43"/>
      <c r="K59" s="43"/>
      <c r="L59" s="43"/>
      <c r="M59" s="43"/>
      <c r="N59" s="43"/>
      <c r="O59" s="7">
        <f t="shared" si="1"/>
        <v>0</v>
      </c>
    </row>
    <row r="60" spans="2:15">
      <c r="B60" s="38">
        <f t="shared" si="2"/>
        <v>52</v>
      </c>
      <c r="C60" s="34"/>
      <c r="D60" s="85"/>
      <c r="E60" s="85"/>
      <c r="F60" s="85"/>
      <c r="G60" s="85"/>
      <c r="H60" s="43"/>
      <c r="I60" s="43"/>
      <c r="J60" s="43"/>
      <c r="K60" s="43"/>
      <c r="L60" s="43"/>
      <c r="M60" s="43"/>
      <c r="N60" s="43"/>
      <c r="O60" s="7">
        <f t="shared" si="1"/>
        <v>0</v>
      </c>
    </row>
    <row r="61" spans="2:15">
      <c r="B61" s="38">
        <f t="shared" si="2"/>
        <v>53</v>
      </c>
      <c r="C61" s="9"/>
      <c r="D61" s="82"/>
      <c r="E61" s="83"/>
      <c r="F61" s="83"/>
      <c r="G61" s="83"/>
      <c r="H61" s="33"/>
      <c r="I61" s="33"/>
      <c r="J61" s="33"/>
      <c r="K61" s="33"/>
      <c r="L61" s="33"/>
      <c r="M61" s="33"/>
      <c r="N61" s="33"/>
      <c r="O61" s="7">
        <f t="shared" si="1"/>
        <v>0</v>
      </c>
    </row>
    <row r="62" spans="2:15">
      <c r="B62" s="32"/>
      <c r="C62" s="79"/>
      <c r="D62" s="79"/>
      <c r="E62" s="37"/>
      <c r="F62" s="32"/>
      <c r="G62" s="32"/>
      <c r="H62" s="45">
        <f t="shared" ref="H62:N62" si="3">COUNTIF(H9:H61,"&gt;=70")</f>
        <v>24</v>
      </c>
      <c r="I62" s="45">
        <f t="shared" si="3"/>
        <v>24</v>
      </c>
      <c r="J62" s="45">
        <f>COUNTIF(J9:J61,"&gt;=70")</f>
        <v>0</v>
      </c>
      <c r="K62" s="45">
        <f t="shared" si="3"/>
        <v>0</v>
      </c>
      <c r="L62" s="45">
        <f t="shared" si="3"/>
        <v>0</v>
      </c>
      <c r="M62" s="45">
        <f t="shared" si="3"/>
        <v>0</v>
      </c>
      <c r="N62" s="45">
        <f t="shared" si="3"/>
        <v>0</v>
      </c>
      <c r="O62" s="12">
        <f>COUNTIF(O9:O56,"&gt;=70")</f>
        <v>0</v>
      </c>
    </row>
    <row r="63" spans="2:15">
      <c r="B63" s="32"/>
      <c r="C63" s="79"/>
      <c r="D63" s="79"/>
      <c r="E63" s="8"/>
      <c r="F63" s="32"/>
      <c r="G63" s="32"/>
      <c r="H63" s="44">
        <f t="shared" ref="H63:O63" si="4">COUNTIF(H9:H61,"&lt;70")</f>
        <v>0</v>
      </c>
      <c r="I63" s="44">
        <f t="shared" si="4"/>
        <v>0</v>
      </c>
      <c r="J63" s="44">
        <f>COUNTIF(J9:J61,"&lt;70")</f>
        <v>0</v>
      </c>
      <c r="K63" s="44">
        <f t="shared" si="4"/>
        <v>0</v>
      </c>
      <c r="L63" s="44">
        <f t="shared" si="4"/>
        <v>0</v>
      </c>
      <c r="M63" s="44">
        <f t="shared" si="4"/>
        <v>0</v>
      </c>
      <c r="N63" s="44">
        <f t="shared" si="4"/>
        <v>0</v>
      </c>
      <c r="O63" s="44">
        <f t="shared" si="4"/>
        <v>53</v>
      </c>
    </row>
    <row r="64" spans="2:15">
      <c r="B64" s="32"/>
      <c r="C64" s="79"/>
      <c r="D64" s="79"/>
      <c r="E64" s="79"/>
      <c r="F64" s="32"/>
      <c r="G64" s="32"/>
      <c r="H64" s="44">
        <f t="shared" ref="H64:O64" si="5">COUNT(H9:H61)</f>
        <v>24</v>
      </c>
      <c r="I64" s="44">
        <f t="shared" si="5"/>
        <v>24</v>
      </c>
      <c r="J64" s="44">
        <f>COUNT(J9:J61)</f>
        <v>0</v>
      </c>
      <c r="K64" s="44">
        <f t="shared" si="5"/>
        <v>0</v>
      </c>
      <c r="L64" s="44">
        <f t="shared" si="5"/>
        <v>0</v>
      </c>
      <c r="M64" s="44">
        <f t="shared" si="5"/>
        <v>0</v>
      </c>
      <c r="N64" s="44">
        <f t="shared" si="5"/>
        <v>0</v>
      </c>
      <c r="O64" s="44">
        <f t="shared" si="5"/>
        <v>53</v>
      </c>
    </row>
    <row r="65" spans="2:15">
      <c r="B65" s="32"/>
      <c r="C65" s="79"/>
      <c r="D65" s="79"/>
      <c r="E65" s="37"/>
      <c r="F65" s="5"/>
      <c r="G65" s="32"/>
      <c r="H65" s="10">
        <f>H62/H64</f>
        <v>1</v>
      </c>
      <c r="I65" s="11">
        <f t="shared" ref="I65:O65" si="6">I62/I64</f>
        <v>1</v>
      </c>
      <c r="J65" s="11" t="e">
        <f t="shared" si="6"/>
        <v>#DIV/0!</v>
      </c>
      <c r="K65" s="11" t="e">
        <f t="shared" si="6"/>
        <v>#DIV/0!</v>
      </c>
      <c r="L65" s="11" t="e">
        <f t="shared" si="6"/>
        <v>#DIV/0!</v>
      </c>
      <c r="M65" s="11" t="e">
        <f t="shared" si="6"/>
        <v>#DIV/0!</v>
      </c>
      <c r="N65" s="11" t="e">
        <f t="shared" si="6"/>
        <v>#DIV/0!</v>
      </c>
      <c r="O65" s="11">
        <f t="shared" si="6"/>
        <v>0</v>
      </c>
    </row>
    <row r="66" spans="2:15">
      <c r="B66" s="32"/>
      <c r="C66" s="79"/>
      <c r="D66" s="79"/>
      <c r="E66" s="37"/>
      <c r="F66" s="5"/>
      <c r="G66" s="32"/>
      <c r="H66" s="10">
        <f>H63/H64</f>
        <v>0</v>
      </c>
      <c r="I66" s="10">
        <f t="shared" ref="I66:O66" si="7">I63/I64</f>
        <v>0</v>
      </c>
      <c r="J66" s="11" t="e">
        <f t="shared" si="7"/>
        <v>#DIV/0!</v>
      </c>
      <c r="K66" s="11" t="e">
        <f t="shared" si="7"/>
        <v>#DIV/0!</v>
      </c>
      <c r="L66" s="11" t="e">
        <f t="shared" si="7"/>
        <v>#DIV/0!</v>
      </c>
      <c r="M66" s="11" t="e">
        <f t="shared" si="7"/>
        <v>#DIV/0!</v>
      </c>
      <c r="N66" s="11" t="e">
        <f t="shared" si="7"/>
        <v>#DIV/0!</v>
      </c>
      <c r="O66" s="11">
        <f t="shared" si="7"/>
        <v>1</v>
      </c>
    </row>
    <row r="67" spans="2:15">
      <c r="B67" s="32"/>
      <c r="C67" s="79"/>
      <c r="D67" s="79"/>
      <c r="E67" s="8"/>
      <c r="F67" s="5"/>
      <c r="G67" s="32"/>
      <c r="H67" s="32"/>
      <c r="I67" s="32"/>
      <c r="J67" s="32"/>
      <c r="K67" s="32"/>
      <c r="L67" s="32"/>
      <c r="M67" s="32"/>
      <c r="N67" s="32"/>
      <c r="O67" s="32"/>
    </row>
    <row r="68" spans="2:15">
      <c r="B68" s="32"/>
      <c r="C68" s="37"/>
      <c r="D68" s="37"/>
      <c r="E68" s="8"/>
      <c r="F68" s="5"/>
      <c r="G68" s="32"/>
      <c r="H68" s="32"/>
      <c r="I68" s="32"/>
      <c r="J68" s="32"/>
      <c r="K68" s="32"/>
      <c r="L68" s="32"/>
      <c r="M68" s="32"/>
      <c r="N68" s="32"/>
      <c r="O68" s="32"/>
    </row>
    <row r="69" spans="2:15">
      <c r="B69" s="32"/>
      <c r="C69" s="32"/>
      <c r="D69" s="32"/>
      <c r="E69" s="32"/>
      <c r="F69" s="32"/>
      <c r="G69" s="32"/>
      <c r="H69" s="80"/>
      <c r="I69" s="80"/>
      <c r="J69" s="80"/>
      <c r="K69" s="80"/>
      <c r="L69" s="80"/>
      <c r="M69" s="80"/>
      <c r="N69" s="80"/>
      <c r="O69" s="32"/>
    </row>
    <row r="70" spans="2:15">
      <c r="B70" s="32"/>
      <c r="C70" s="32"/>
      <c r="D70" s="32"/>
      <c r="E70" s="32"/>
      <c r="F70" s="32"/>
      <c r="G70" s="32"/>
      <c r="H70" s="81" t="s">
        <v>15</v>
      </c>
      <c r="I70" s="81"/>
      <c r="J70" s="81"/>
      <c r="K70" s="81"/>
      <c r="L70" s="81"/>
      <c r="M70" s="81"/>
      <c r="N70" s="81"/>
      <c r="O70" s="32"/>
    </row>
    <row r="71" spans="2:15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</sheetData>
  <mergeCells count="45">
    <mergeCell ref="H69:N69"/>
    <mergeCell ref="H70:N70"/>
    <mergeCell ref="C62:D62"/>
    <mergeCell ref="C63:D63"/>
    <mergeCell ref="C64:E64"/>
    <mergeCell ref="C65:D65"/>
    <mergeCell ref="C66:D66"/>
    <mergeCell ref="D58:G58"/>
    <mergeCell ref="D59:G59"/>
    <mergeCell ref="D60:G60"/>
    <mergeCell ref="D61:G61"/>
    <mergeCell ref="C67:D67"/>
    <mergeCell ref="D48:G48"/>
    <mergeCell ref="D57:G57"/>
    <mergeCell ref="D54:G54"/>
    <mergeCell ref="D55:G55"/>
    <mergeCell ref="D56:G56"/>
    <mergeCell ref="D52:G52"/>
    <mergeCell ref="D53:G53"/>
    <mergeCell ref="D43:G43"/>
    <mergeCell ref="D44:G44"/>
    <mergeCell ref="D45:G45"/>
    <mergeCell ref="D46:G46"/>
    <mergeCell ref="D47:G47"/>
    <mergeCell ref="B2:N2"/>
    <mergeCell ref="C3:N3"/>
    <mergeCell ref="D4:G4"/>
    <mergeCell ref="H4:I4"/>
    <mergeCell ref="L4:M4"/>
    <mergeCell ref="D6:G6"/>
    <mergeCell ref="I6:N6"/>
    <mergeCell ref="D49:G49"/>
    <mergeCell ref="D50:G50"/>
    <mergeCell ref="D51:G51"/>
    <mergeCell ref="D8:G8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1"/>
  <sheetViews>
    <sheetView tabSelected="1" topLeftCell="A21" zoomScale="90" zoomScaleNormal="90" workbookViewId="0">
      <selection activeCell="F34" sqref="F34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4.26953125" style="32" customWidth="1"/>
    <col min="4" max="4" width="57.54296875" style="32" customWidth="1"/>
    <col min="5" max="5" width="7.1796875" style="32" customWidth="1"/>
    <col min="6" max="6" width="9.26953125" style="32" customWidth="1"/>
    <col min="7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2:17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28"/>
      <c r="M3" s="28"/>
    </row>
    <row r="4" spans="2:17">
      <c r="C4" s="32" t="s">
        <v>0</v>
      </c>
      <c r="D4" s="23" t="s">
        <v>258</v>
      </c>
      <c r="E4" s="66" t="s">
        <v>259</v>
      </c>
      <c r="F4" s="66"/>
      <c r="H4" s="32" t="s">
        <v>1</v>
      </c>
      <c r="I4" s="75">
        <v>45924</v>
      </c>
      <c r="J4" s="75"/>
    </row>
    <row r="5" spans="2:17" ht="6.75" customHeight="1">
      <c r="D5" s="3"/>
    </row>
    <row r="6" spans="2:17">
      <c r="C6" s="32" t="s">
        <v>2</v>
      </c>
      <c r="D6" s="42" t="s">
        <v>239</v>
      </c>
      <c r="E6" s="28"/>
      <c r="F6" s="67" t="s">
        <v>17</v>
      </c>
      <c r="G6" s="67"/>
      <c r="H6" s="67"/>
      <c r="I6" s="67"/>
      <c r="J6" s="67"/>
      <c r="K6" s="67"/>
    </row>
    <row r="7" spans="2:17" ht="11.25" customHeight="1"/>
    <row r="8" spans="2:17">
      <c r="B8" s="33" t="s">
        <v>3</v>
      </c>
      <c r="C8" s="33" t="s">
        <v>5</v>
      </c>
      <c r="D8" s="24" t="s">
        <v>4</v>
      </c>
      <c r="E8" s="24"/>
      <c r="F8" s="24"/>
      <c r="G8" s="24"/>
      <c r="H8" s="24"/>
      <c r="I8" s="24" t="s">
        <v>12</v>
      </c>
      <c r="J8" s="24" t="s">
        <v>13</v>
      </c>
      <c r="K8" s="24" t="s">
        <v>14</v>
      </c>
      <c r="L8" s="6" t="s">
        <v>16</v>
      </c>
      <c r="Q8" s="5"/>
    </row>
    <row r="9" spans="2:17" ht="15.5">
      <c r="B9" s="24">
        <v>1</v>
      </c>
      <c r="C9" s="56" t="s">
        <v>19</v>
      </c>
      <c r="D9" s="61" t="s">
        <v>249</v>
      </c>
      <c r="E9" s="15">
        <v>100</v>
      </c>
      <c r="F9" s="24">
        <v>91</v>
      </c>
      <c r="G9" s="15"/>
      <c r="H9" s="24"/>
      <c r="I9" s="24"/>
      <c r="J9" s="24"/>
      <c r="K9" s="24"/>
      <c r="L9" s="7">
        <f t="shared" ref="L9:L47" si="0">SUM(E9:K9)/7</f>
        <v>27.285714285714285</v>
      </c>
      <c r="O9" s="13"/>
      <c r="Q9" s="26"/>
    </row>
    <row r="10" spans="2:17" ht="15.5">
      <c r="B10" s="43">
        <v>2</v>
      </c>
      <c r="C10" s="56" t="s">
        <v>20</v>
      </c>
      <c r="D10" s="61" t="s">
        <v>41</v>
      </c>
      <c r="E10" s="15">
        <v>100</v>
      </c>
      <c r="F10" s="43">
        <v>100</v>
      </c>
      <c r="G10" s="24"/>
      <c r="H10" s="24"/>
      <c r="I10" s="24"/>
      <c r="J10" s="24"/>
      <c r="K10" s="24"/>
      <c r="L10" s="7">
        <f t="shared" si="0"/>
        <v>28.571428571428573</v>
      </c>
      <c r="O10" s="13"/>
      <c r="Q10" s="26"/>
    </row>
    <row r="11" spans="2:17" ht="15.5">
      <c r="B11" s="43">
        <v>3</v>
      </c>
      <c r="C11" s="56" t="s">
        <v>21</v>
      </c>
      <c r="D11" s="61" t="s">
        <v>42</v>
      </c>
      <c r="E11" s="15">
        <v>96</v>
      </c>
      <c r="F11" s="43">
        <v>82</v>
      </c>
      <c r="G11" s="24"/>
      <c r="H11" s="24"/>
      <c r="I11" s="24"/>
      <c r="J11" s="24"/>
      <c r="K11" s="24"/>
      <c r="L11" s="7">
        <f t="shared" si="0"/>
        <v>25.428571428571427</v>
      </c>
      <c r="O11" s="13"/>
      <c r="Q11" s="26"/>
    </row>
    <row r="12" spans="2:17" ht="15.5">
      <c r="B12" s="43">
        <v>4</v>
      </c>
      <c r="C12" s="56" t="s">
        <v>22</v>
      </c>
      <c r="D12" s="61" t="s">
        <v>43</v>
      </c>
      <c r="E12" s="15">
        <v>100</v>
      </c>
      <c r="F12" s="43">
        <v>93</v>
      </c>
      <c r="G12" s="24"/>
      <c r="H12" s="24"/>
      <c r="I12" s="24"/>
      <c r="J12" s="24"/>
      <c r="K12" s="24"/>
      <c r="L12" s="7">
        <f t="shared" si="0"/>
        <v>27.571428571428573</v>
      </c>
      <c r="O12" s="13"/>
      <c r="Q12" s="26"/>
    </row>
    <row r="13" spans="2:17" ht="15.5">
      <c r="B13" s="43">
        <v>5</v>
      </c>
      <c r="C13" s="56" t="s">
        <v>23</v>
      </c>
      <c r="D13" s="61" t="s">
        <v>250</v>
      </c>
      <c r="E13" s="15">
        <v>100</v>
      </c>
      <c r="F13" s="43">
        <v>91</v>
      </c>
      <c r="G13" s="24"/>
      <c r="H13" s="24"/>
      <c r="I13" s="24"/>
      <c r="J13" s="24"/>
      <c r="K13" s="24"/>
      <c r="L13" s="7">
        <f t="shared" si="0"/>
        <v>27.285714285714285</v>
      </c>
      <c r="O13" s="13"/>
      <c r="Q13" s="26"/>
    </row>
    <row r="14" spans="2:17" ht="15.5">
      <c r="B14" s="43">
        <v>6</v>
      </c>
      <c r="C14" s="56" t="s">
        <v>24</v>
      </c>
      <c r="D14" s="61" t="s">
        <v>251</v>
      </c>
      <c r="E14" s="15">
        <v>100</v>
      </c>
      <c r="F14" s="43">
        <v>97</v>
      </c>
      <c r="G14" s="24"/>
      <c r="H14" s="24"/>
      <c r="I14" s="24"/>
      <c r="J14" s="24"/>
      <c r="K14" s="24"/>
      <c r="L14" s="7">
        <f t="shared" si="0"/>
        <v>28.142857142857142</v>
      </c>
      <c r="O14" s="13"/>
      <c r="Q14" s="26"/>
    </row>
    <row r="15" spans="2:17" ht="15.5">
      <c r="B15" s="43">
        <v>7</v>
      </c>
      <c r="C15" s="56" t="s">
        <v>25</v>
      </c>
      <c r="D15" s="61" t="s">
        <v>44</v>
      </c>
      <c r="E15" s="15">
        <v>100</v>
      </c>
      <c r="F15" s="43">
        <v>100</v>
      </c>
      <c r="G15" s="24"/>
      <c r="H15" s="24"/>
      <c r="I15" s="24"/>
      <c r="J15" s="24"/>
      <c r="K15" s="24"/>
      <c r="L15" s="7">
        <f t="shared" si="0"/>
        <v>28.571428571428573</v>
      </c>
      <c r="O15" s="13"/>
      <c r="Q15" s="26"/>
    </row>
    <row r="16" spans="2:17" ht="15.5">
      <c r="B16" s="43">
        <v>8</v>
      </c>
      <c r="C16" s="56" t="s">
        <v>26</v>
      </c>
      <c r="D16" s="61" t="s">
        <v>45</v>
      </c>
      <c r="E16" s="15">
        <v>100</v>
      </c>
      <c r="F16" s="43">
        <v>83</v>
      </c>
      <c r="G16" s="24"/>
      <c r="H16" s="24"/>
      <c r="I16" s="24"/>
      <c r="J16" s="24"/>
      <c r="K16" s="24"/>
      <c r="L16" s="7">
        <f t="shared" si="0"/>
        <v>26.142857142857142</v>
      </c>
      <c r="O16" s="13"/>
      <c r="Q16" s="26"/>
    </row>
    <row r="17" spans="2:17" ht="15.5">
      <c r="B17" s="43">
        <v>9</v>
      </c>
      <c r="C17" s="56" t="s">
        <v>27</v>
      </c>
      <c r="D17" s="61" t="s">
        <v>252</v>
      </c>
      <c r="E17" s="15">
        <v>100</v>
      </c>
      <c r="F17" s="43">
        <v>92</v>
      </c>
      <c r="G17" s="24"/>
      <c r="H17" s="24"/>
      <c r="I17" s="24"/>
      <c r="J17" s="24"/>
      <c r="K17" s="24"/>
      <c r="L17" s="7">
        <f t="shared" si="0"/>
        <v>27.428571428571427</v>
      </c>
      <c r="O17" s="13"/>
      <c r="Q17" s="26"/>
    </row>
    <row r="18" spans="2:17" ht="15.5">
      <c r="B18" s="43">
        <v>10</v>
      </c>
      <c r="C18" s="56" t="s">
        <v>28</v>
      </c>
      <c r="D18" s="61" t="s">
        <v>253</v>
      </c>
      <c r="E18" s="15">
        <v>100</v>
      </c>
      <c r="F18" s="43">
        <v>100</v>
      </c>
      <c r="G18" s="24"/>
      <c r="H18" s="24"/>
      <c r="I18" s="24"/>
      <c r="J18" s="24"/>
      <c r="K18" s="24"/>
      <c r="L18" s="7">
        <f t="shared" si="0"/>
        <v>28.571428571428573</v>
      </c>
      <c r="O18" s="13"/>
      <c r="Q18" s="26"/>
    </row>
    <row r="19" spans="2:17" ht="15.5">
      <c r="B19" s="43">
        <v>11</v>
      </c>
      <c r="C19" s="56" t="s">
        <v>29</v>
      </c>
      <c r="D19" s="61" t="s">
        <v>46</v>
      </c>
      <c r="E19" s="15">
        <v>95</v>
      </c>
      <c r="F19" s="43">
        <v>96</v>
      </c>
      <c r="G19" s="24"/>
      <c r="H19" s="24"/>
      <c r="I19" s="24"/>
      <c r="J19" s="24"/>
      <c r="K19" s="24"/>
      <c r="L19" s="7">
        <f t="shared" si="0"/>
        <v>27.285714285714285</v>
      </c>
      <c r="O19" s="13"/>
      <c r="Q19" s="26"/>
    </row>
    <row r="20" spans="2:17" ht="15.5">
      <c r="B20" s="43">
        <v>12</v>
      </c>
      <c r="C20" s="56" t="s">
        <v>30</v>
      </c>
      <c r="D20" s="61" t="s">
        <v>254</v>
      </c>
      <c r="E20" s="15">
        <v>100</v>
      </c>
      <c r="F20" s="43">
        <v>79</v>
      </c>
      <c r="G20" s="24"/>
      <c r="H20" s="24"/>
      <c r="I20" s="24"/>
      <c r="J20" s="24"/>
      <c r="K20" s="24"/>
      <c r="L20" s="7">
        <f t="shared" si="0"/>
        <v>25.571428571428573</v>
      </c>
      <c r="O20" s="13"/>
      <c r="Q20" s="5"/>
    </row>
    <row r="21" spans="2:17" ht="15.5">
      <c r="B21" s="43">
        <v>13</v>
      </c>
      <c r="C21" s="56" t="s">
        <v>166</v>
      </c>
      <c r="D21" s="61" t="s">
        <v>47</v>
      </c>
      <c r="E21" s="15">
        <v>100</v>
      </c>
      <c r="F21" s="43">
        <v>100</v>
      </c>
      <c r="G21" s="24"/>
      <c r="H21" s="24"/>
      <c r="I21" s="24"/>
      <c r="J21" s="24"/>
      <c r="K21" s="24"/>
      <c r="L21" s="7">
        <f t="shared" si="0"/>
        <v>28.571428571428573</v>
      </c>
      <c r="O21" s="13"/>
      <c r="Q21" s="5"/>
    </row>
    <row r="22" spans="2:17" ht="15.5">
      <c r="B22" s="43">
        <v>14</v>
      </c>
      <c r="C22" s="56" t="s">
        <v>247</v>
      </c>
      <c r="D22" s="61" t="s">
        <v>255</v>
      </c>
      <c r="E22" s="15">
        <v>100</v>
      </c>
      <c r="F22" s="43">
        <v>100</v>
      </c>
      <c r="G22" s="24"/>
      <c r="H22" s="24"/>
      <c r="I22" s="24"/>
      <c r="J22" s="24"/>
      <c r="K22" s="24"/>
      <c r="L22" s="7">
        <f t="shared" si="0"/>
        <v>28.571428571428573</v>
      </c>
      <c r="O22" s="13"/>
    </row>
    <row r="23" spans="2:17" ht="15.5">
      <c r="B23" s="43">
        <v>15</v>
      </c>
      <c r="C23" s="56" t="s">
        <v>31</v>
      </c>
      <c r="D23" s="61" t="s">
        <v>48</v>
      </c>
      <c r="E23" s="15">
        <v>100</v>
      </c>
      <c r="F23" s="43">
        <v>100</v>
      </c>
      <c r="G23" s="24"/>
      <c r="H23" s="24"/>
      <c r="I23" s="24"/>
      <c r="J23" s="24"/>
      <c r="K23" s="24"/>
      <c r="L23" s="7">
        <f t="shared" si="0"/>
        <v>28.571428571428573</v>
      </c>
    </row>
    <row r="24" spans="2:17" ht="15.5">
      <c r="B24" s="43">
        <v>16</v>
      </c>
      <c r="C24" s="56" t="s">
        <v>32</v>
      </c>
      <c r="D24" s="61" t="s">
        <v>49</v>
      </c>
      <c r="E24" s="15">
        <v>100</v>
      </c>
      <c r="F24" s="43">
        <v>100</v>
      </c>
      <c r="G24" s="24"/>
      <c r="H24" s="24"/>
      <c r="I24" s="24"/>
      <c r="J24" s="24"/>
      <c r="K24" s="24"/>
      <c r="L24" s="7">
        <f t="shared" si="0"/>
        <v>28.571428571428573</v>
      </c>
    </row>
    <row r="25" spans="2:17" ht="15.5">
      <c r="B25" s="43">
        <v>17</v>
      </c>
      <c r="C25" s="56" t="s">
        <v>33</v>
      </c>
      <c r="D25" s="61" t="s">
        <v>50</v>
      </c>
      <c r="E25" s="15">
        <v>100</v>
      </c>
      <c r="F25" s="43">
        <v>89</v>
      </c>
      <c r="G25" s="24"/>
      <c r="H25" s="24"/>
      <c r="I25" s="24"/>
      <c r="J25" s="24"/>
      <c r="K25" s="24"/>
      <c r="L25" s="7">
        <f t="shared" si="0"/>
        <v>27</v>
      </c>
    </row>
    <row r="26" spans="2:17" ht="15.5">
      <c r="B26" s="43">
        <v>18</v>
      </c>
      <c r="C26" s="56" t="s">
        <v>34</v>
      </c>
      <c r="D26" s="61" t="s">
        <v>256</v>
      </c>
      <c r="E26" s="15">
        <v>95</v>
      </c>
      <c r="F26" s="43">
        <v>83</v>
      </c>
      <c r="G26" s="43"/>
      <c r="H26" s="43"/>
      <c r="I26" s="43"/>
      <c r="J26" s="43"/>
      <c r="K26" s="43"/>
      <c r="L26" s="7">
        <f t="shared" si="0"/>
        <v>25.428571428571427</v>
      </c>
    </row>
    <row r="27" spans="2:17" ht="15.5">
      <c r="B27" s="43">
        <v>19</v>
      </c>
      <c r="C27" s="56" t="s">
        <v>35</v>
      </c>
      <c r="D27" s="61" t="s">
        <v>51</v>
      </c>
      <c r="E27" s="15">
        <v>98</v>
      </c>
      <c r="F27" s="43">
        <v>87</v>
      </c>
      <c r="G27" s="24"/>
      <c r="H27" s="24"/>
      <c r="I27" s="24"/>
      <c r="J27" s="24"/>
      <c r="K27" s="24"/>
      <c r="L27" s="7">
        <f t="shared" si="0"/>
        <v>26.428571428571427</v>
      </c>
    </row>
    <row r="28" spans="2:17" ht="15.5">
      <c r="B28" s="43">
        <v>20</v>
      </c>
      <c r="C28" s="56" t="s">
        <v>36</v>
      </c>
      <c r="D28" s="61" t="s">
        <v>52</v>
      </c>
      <c r="E28" s="15">
        <v>98</v>
      </c>
      <c r="F28" s="43">
        <v>96</v>
      </c>
      <c r="G28" s="24"/>
      <c r="H28" s="24"/>
      <c r="I28" s="24"/>
      <c r="J28" s="24"/>
      <c r="K28" s="24"/>
      <c r="L28" s="7">
        <f t="shared" si="0"/>
        <v>27.714285714285715</v>
      </c>
    </row>
    <row r="29" spans="2:17" ht="15.5">
      <c r="B29" s="43">
        <v>21</v>
      </c>
      <c r="C29" s="56" t="s">
        <v>37</v>
      </c>
      <c r="D29" s="61" t="s">
        <v>53</v>
      </c>
      <c r="E29" s="15">
        <v>100</v>
      </c>
      <c r="F29" s="43">
        <v>100</v>
      </c>
      <c r="G29" s="24"/>
      <c r="H29" s="24"/>
      <c r="I29" s="24"/>
      <c r="J29" s="24"/>
      <c r="K29" s="24"/>
      <c r="L29" s="7">
        <f t="shared" si="0"/>
        <v>28.571428571428573</v>
      </c>
    </row>
    <row r="30" spans="2:17" ht="15.5">
      <c r="B30" s="43">
        <v>22</v>
      </c>
      <c r="C30" s="56" t="s">
        <v>38</v>
      </c>
      <c r="D30" s="61" t="s">
        <v>54</v>
      </c>
      <c r="E30" s="15">
        <v>100</v>
      </c>
      <c r="F30" s="43">
        <v>97</v>
      </c>
      <c r="G30" s="24"/>
      <c r="H30" s="24"/>
      <c r="I30" s="24"/>
      <c r="J30" s="24"/>
      <c r="K30" s="24"/>
      <c r="L30" s="7">
        <f t="shared" si="0"/>
        <v>28.142857142857142</v>
      </c>
    </row>
    <row r="31" spans="2:17" ht="15.5">
      <c r="B31" s="43">
        <v>23</v>
      </c>
      <c r="C31" s="56" t="s">
        <v>39</v>
      </c>
      <c r="D31" s="61" t="s">
        <v>55</v>
      </c>
      <c r="E31" s="15">
        <v>100</v>
      </c>
      <c r="F31" s="43">
        <v>91</v>
      </c>
      <c r="G31" s="24"/>
      <c r="H31" s="24"/>
      <c r="I31" s="24"/>
      <c r="J31" s="24"/>
      <c r="K31" s="24"/>
      <c r="L31" s="7">
        <f t="shared" si="0"/>
        <v>27.285714285714285</v>
      </c>
    </row>
    <row r="32" spans="2:17" ht="15.5">
      <c r="B32" s="43">
        <v>24</v>
      </c>
      <c r="C32" s="56" t="s">
        <v>248</v>
      </c>
      <c r="D32" s="61" t="s">
        <v>257</v>
      </c>
      <c r="E32" s="15">
        <v>100</v>
      </c>
      <c r="F32" s="43">
        <v>91</v>
      </c>
      <c r="G32" s="24"/>
      <c r="H32" s="24"/>
      <c r="I32" s="24"/>
      <c r="J32" s="24"/>
      <c r="K32" s="24"/>
      <c r="L32" s="7">
        <f t="shared" si="0"/>
        <v>27.285714285714285</v>
      </c>
    </row>
    <row r="33" spans="2:12" ht="15.5">
      <c r="B33" s="43">
        <v>25</v>
      </c>
      <c r="C33" s="56" t="s">
        <v>40</v>
      </c>
      <c r="D33" s="61" t="s">
        <v>56</v>
      </c>
      <c r="E33" s="15">
        <v>100</v>
      </c>
      <c r="F33" s="43">
        <v>89</v>
      </c>
      <c r="G33" s="24"/>
      <c r="H33" s="24"/>
      <c r="I33" s="24"/>
      <c r="J33" s="24"/>
      <c r="K33" s="24"/>
      <c r="L33" s="7">
        <f t="shared" si="0"/>
        <v>27</v>
      </c>
    </row>
    <row r="34" spans="2:12">
      <c r="B34" s="43">
        <v>26</v>
      </c>
      <c r="C34" s="14"/>
      <c r="D34" s="14"/>
      <c r="E34" s="15"/>
      <c r="F34" s="43"/>
      <c r="G34" s="43"/>
      <c r="H34" s="43"/>
      <c r="I34" s="43"/>
      <c r="J34" s="43"/>
      <c r="K34" s="43"/>
      <c r="L34" s="7">
        <f t="shared" si="0"/>
        <v>0</v>
      </c>
    </row>
    <row r="35" spans="2:12">
      <c r="B35" s="43">
        <v>27</v>
      </c>
      <c r="C35" s="14"/>
      <c r="D35" s="14"/>
      <c r="E35" s="15"/>
      <c r="F35" s="43"/>
      <c r="G35" s="43"/>
      <c r="H35" s="43"/>
      <c r="I35" s="43"/>
      <c r="J35" s="43"/>
      <c r="K35" s="43"/>
      <c r="L35" s="7">
        <f t="shared" si="0"/>
        <v>0</v>
      </c>
    </row>
    <row r="36" spans="2:12">
      <c r="B36" s="43">
        <v>28</v>
      </c>
      <c r="C36" s="14"/>
      <c r="D36" s="14"/>
      <c r="E36" s="15"/>
      <c r="F36" s="24"/>
      <c r="G36" s="24"/>
      <c r="H36" s="24"/>
      <c r="I36" s="24"/>
      <c r="J36" s="24"/>
      <c r="K36" s="24"/>
      <c r="L36" s="7">
        <f t="shared" si="0"/>
        <v>0</v>
      </c>
    </row>
    <row r="37" spans="2:12">
      <c r="B37" s="43">
        <v>29</v>
      </c>
      <c r="C37" s="14"/>
      <c r="D37" s="14"/>
      <c r="E37" s="15"/>
      <c r="F37" s="43"/>
      <c r="G37" s="43"/>
      <c r="H37" s="43"/>
      <c r="I37" s="43"/>
      <c r="J37" s="43"/>
      <c r="K37" s="43"/>
      <c r="L37" s="7">
        <f t="shared" si="0"/>
        <v>0</v>
      </c>
    </row>
    <row r="38" spans="2:12">
      <c r="B38" s="43">
        <v>30</v>
      </c>
      <c r="C38" s="14"/>
      <c r="D38" s="14"/>
      <c r="E38" s="15"/>
      <c r="F38" s="24"/>
      <c r="G38" s="24"/>
      <c r="H38" s="24"/>
      <c r="I38" s="24"/>
      <c r="J38" s="24"/>
      <c r="K38" s="24"/>
      <c r="L38" s="7">
        <f t="shared" si="0"/>
        <v>0</v>
      </c>
    </row>
    <row r="39" spans="2:12">
      <c r="B39" s="43">
        <v>31</v>
      </c>
      <c r="C39" s="14"/>
      <c r="D39" s="14"/>
      <c r="E39" s="15"/>
      <c r="F39" s="43"/>
      <c r="G39" s="43"/>
      <c r="H39" s="43"/>
      <c r="I39" s="43"/>
      <c r="J39" s="43"/>
      <c r="K39" s="43"/>
      <c r="L39" s="7">
        <f t="shared" si="0"/>
        <v>0</v>
      </c>
    </row>
    <row r="40" spans="2:12">
      <c r="B40" s="43">
        <v>32</v>
      </c>
      <c r="C40" s="14"/>
      <c r="D40" s="14"/>
      <c r="E40" s="15"/>
      <c r="F40" s="24"/>
      <c r="G40" s="24"/>
      <c r="H40" s="24"/>
      <c r="I40" s="24"/>
      <c r="J40" s="24"/>
      <c r="K40" s="24"/>
      <c r="L40" s="7">
        <f t="shared" si="0"/>
        <v>0</v>
      </c>
    </row>
    <row r="41" spans="2:12">
      <c r="B41" s="43">
        <v>33</v>
      </c>
      <c r="C41" s="14"/>
      <c r="D41" s="14"/>
      <c r="E41" s="15"/>
      <c r="F41" s="24"/>
      <c r="G41" s="24"/>
      <c r="H41" s="24"/>
      <c r="I41" s="24"/>
      <c r="J41" s="24"/>
      <c r="K41" s="24"/>
      <c r="L41" s="7">
        <f t="shared" si="0"/>
        <v>0</v>
      </c>
    </row>
    <row r="42" spans="2:12">
      <c r="B42" s="43">
        <v>34</v>
      </c>
      <c r="C42" s="14"/>
      <c r="D42" s="14"/>
      <c r="E42" s="15"/>
      <c r="F42" s="24"/>
      <c r="G42" s="24"/>
      <c r="H42" s="24"/>
      <c r="I42" s="24"/>
      <c r="J42" s="24"/>
      <c r="K42" s="24"/>
      <c r="L42" s="7">
        <f t="shared" si="0"/>
        <v>0</v>
      </c>
    </row>
    <row r="43" spans="2:12">
      <c r="B43" s="43">
        <v>35</v>
      </c>
      <c r="C43" s="14"/>
      <c r="D43" s="14"/>
      <c r="E43" s="15"/>
      <c r="F43" s="24"/>
      <c r="G43" s="24"/>
      <c r="H43" s="24"/>
      <c r="I43" s="24"/>
      <c r="J43" s="24"/>
      <c r="K43" s="24"/>
      <c r="L43" s="7">
        <f t="shared" si="0"/>
        <v>0</v>
      </c>
    </row>
    <row r="44" spans="2:12">
      <c r="B44" s="43">
        <v>36</v>
      </c>
      <c r="C44" s="14"/>
      <c r="D44" s="14"/>
      <c r="E44" s="15"/>
      <c r="F44" s="24"/>
      <c r="G44" s="24"/>
      <c r="H44" s="24"/>
      <c r="I44" s="24"/>
      <c r="J44" s="24"/>
      <c r="K44" s="24"/>
      <c r="L44" s="7">
        <f t="shared" si="0"/>
        <v>0</v>
      </c>
    </row>
    <row r="45" spans="2:12">
      <c r="B45" s="43">
        <v>37</v>
      </c>
      <c r="C45" s="14"/>
      <c r="D45" s="14"/>
      <c r="E45" s="15"/>
      <c r="F45" s="24"/>
      <c r="G45" s="24"/>
      <c r="H45" s="24"/>
      <c r="I45" s="24"/>
      <c r="J45" s="24"/>
      <c r="K45" s="24"/>
      <c r="L45" s="7">
        <f t="shared" si="0"/>
        <v>0</v>
      </c>
    </row>
    <row r="46" spans="2:12">
      <c r="B46" s="43">
        <v>38</v>
      </c>
      <c r="C46" s="14"/>
      <c r="D46" s="14"/>
      <c r="E46" s="15"/>
      <c r="F46" s="24"/>
      <c r="G46" s="24"/>
      <c r="H46" s="24"/>
      <c r="I46" s="24"/>
      <c r="J46" s="24"/>
      <c r="K46" s="24"/>
      <c r="L46" s="7">
        <f t="shared" si="0"/>
        <v>0</v>
      </c>
    </row>
    <row r="47" spans="2:12">
      <c r="B47" s="43">
        <v>39</v>
      </c>
      <c r="C47" s="14"/>
      <c r="D47" s="14"/>
      <c r="E47" s="24"/>
      <c r="F47" s="24"/>
      <c r="G47" s="24"/>
      <c r="H47" s="24"/>
      <c r="I47" s="24"/>
      <c r="J47" s="24"/>
      <c r="K47" s="24"/>
      <c r="L47" s="7">
        <f t="shared" si="0"/>
        <v>0</v>
      </c>
    </row>
    <row r="48" spans="2:12">
      <c r="B48" s="43">
        <v>40</v>
      </c>
      <c r="C48" s="34"/>
      <c r="D48" s="25"/>
      <c r="E48" s="24"/>
      <c r="F48" s="24"/>
      <c r="G48" s="24"/>
      <c r="H48" s="24"/>
      <c r="I48" s="24"/>
      <c r="J48" s="24"/>
      <c r="K48" s="24"/>
      <c r="L48" s="7">
        <f t="shared" ref="L48:L52" si="1">SUM(E48:K48)/7</f>
        <v>0</v>
      </c>
    </row>
    <row r="49" spans="2:12">
      <c r="B49" s="43">
        <v>41</v>
      </c>
      <c r="C49" s="34"/>
      <c r="D49" s="25"/>
      <c r="E49" s="24"/>
      <c r="F49" s="24"/>
      <c r="G49" s="24"/>
      <c r="H49" s="24"/>
      <c r="I49" s="24"/>
      <c r="J49" s="24"/>
      <c r="K49" s="24"/>
      <c r="L49" s="7">
        <f t="shared" si="1"/>
        <v>0</v>
      </c>
    </row>
    <row r="50" spans="2:12">
      <c r="B50" s="43">
        <v>42</v>
      </c>
      <c r="C50" s="34"/>
      <c r="D50" s="25"/>
      <c r="E50" s="24"/>
      <c r="F50" s="24"/>
      <c r="G50" s="24"/>
      <c r="H50" s="24"/>
      <c r="I50" s="24"/>
      <c r="J50" s="24"/>
      <c r="K50" s="24"/>
      <c r="L50" s="7">
        <f t="shared" si="1"/>
        <v>0</v>
      </c>
    </row>
    <row r="51" spans="2:12">
      <c r="B51" s="43">
        <v>43</v>
      </c>
      <c r="C51" s="34"/>
      <c r="D51" s="25"/>
      <c r="E51" s="24"/>
      <c r="F51" s="24"/>
      <c r="G51" s="24"/>
      <c r="H51" s="24"/>
      <c r="I51" s="24"/>
      <c r="J51" s="24"/>
      <c r="K51" s="24"/>
      <c r="L51" s="7">
        <f t="shared" si="1"/>
        <v>0</v>
      </c>
    </row>
    <row r="52" spans="2:12">
      <c r="B52" s="43">
        <v>44</v>
      </c>
      <c r="C52" s="9"/>
      <c r="D52" s="27"/>
      <c r="E52" s="33"/>
      <c r="F52" s="33"/>
      <c r="G52" s="33"/>
      <c r="H52" s="33"/>
      <c r="I52" s="33"/>
      <c r="J52" s="33"/>
      <c r="K52" s="33"/>
      <c r="L52" s="7">
        <f t="shared" si="1"/>
        <v>0</v>
      </c>
    </row>
    <row r="53" spans="2:12">
      <c r="C53" s="79"/>
      <c r="D53" s="79"/>
      <c r="E53" s="31">
        <f t="shared" ref="E53:K53" si="2">COUNTIF(E9:E52,"&gt;=70")</f>
        <v>25</v>
      </c>
      <c r="F53" s="31">
        <f t="shared" si="2"/>
        <v>25</v>
      </c>
      <c r="G53" s="31">
        <f t="shared" si="2"/>
        <v>0</v>
      </c>
      <c r="H53" s="31">
        <f t="shared" si="2"/>
        <v>0</v>
      </c>
      <c r="I53" s="31">
        <f t="shared" si="2"/>
        <v>0</v>
      </c>
      <c r="J53" s="31">
        <f t="shared" si="2"/>
        <v>0</v>
      </c>
      <c r="K53" s="31">
        <f t="shared" si="2"/>
        <v>0</v>
      </c>
      <c r="L53" s="12">
        <f>COUNTIF(L9:L47,"&gt;=70")</f>
        <v>0</v>
      </c>
    </row>
    <row r="54" spans="2:12">
      <c r="C54" s="79"/>
      <c r="D54" s="79"/>
      <c r="E54" s="29">
        <f t="shared" ref="E54:L54" si="3">COUNTIF(E9:E52,"&lt;70")</f>
        <v>0</v>
      </c>
      <c r="F54" s="29">
        <f t="shared" si="3"/>
        <v>0</v>
      </c>
      <c r="G54" s="29">
        <f t="shared" si="3"/>
        <v>0</v>
      </c>
      <c r="H54" s="29">
        <f t="shared" si="3"/>
        <v>0</v>
      </c>
      <c r="I54" s="29">
        <f t="shared" si="3"/>
        <v>0</v>
      </c>
      <c r="J54" s="29">
        <f t="shared" si="3"/>
        <v>0</v>
      </c>
      <c r="K54" s="29">
        <f t="shared" si="3"/>
        <v>0</v>
      </c>
      <c r="L54" s="29">
        <f t="shared" si="3"/>
        <v>44</v>
      </c>
    </row>
    <row r="55" spans="2:12">
      <c r="C55" s="79"/>
      <c r="D55" s="79"/>
      <c r="E55" s="29">
        <f t="shared" ref="E55:L55" si="4">COUNT(E9:E52)</f>
        <v>25</v>
      </c>
      <c r="F55" s="29">
        <f t="shared" si="4"/>
        <v>25</v>
      </c>
      <c r="G55" s="29">
        <f t="shared" si="4"/>
        <v>0</v>
      </c>
      <c r="H55" s="29">
        <f t="shared" si="4"/>
        <v>0</v>
      </c>
      <c r="I55" s="29">
        <f t="shared" si="4"/>
        <v>0</v>
      </c>
      <c r="J55" s="29">
        <f t="shared" si="4"/>
        <v>0</v>
      </c>
      <c r="K55" s="29">
        <f t="shared" si="4"/>
        <v>0</v>
      </c>
      <c r="L55" s="29">
        <f t="shared" si="4"/>
        <v>44</v>
      </c>
    </row>
    <row r="56" spans="2:12">
      <c r="C56" s="79"/>
      <c r="D56" s="79"/>
      <c r="E56" s="10">
        <f>E53/E55</f>
        <v>1</v>
      </c>
      <c r="F56" s="11">
        <f t="shared" ref="F56:L56" si="5">F53/F55</f>
        <v>1</v>
      </c>
      <c r="G56" s="11" t="e">
        <f t="shared" si="5"/>
        <v>#DIV/0!</v>
      </c>
      <c r="H56" s="11" t="e">
        <f t="shared" si="5"/>
        <v>#DIV/0!</v>
      </c>
      <c r="I56" s="11" t="e">
        <f t="shared" si="5"/>
        <v>#DIV/0!</v>
      </c>
      <c r="J56" s="11" t="e">
        <f t="shared" si="5"/>
        <v>#DIV/0!</v>
      </c>
      <c r="K56" s="11" t="e">
        <f t="shared" si="5"/>
        <v>#DIV/0!</v>
      </c>
      <c r="L56" s="11">
        <f t="shared" si="5"/>
        <v>0</v>
      </c>
    </row>
    <row r="57" spans="2:12">
      <c r="C57" s="79"/>
      <c r="D57" s="79"/>
      <c r="E57" s="10">
        <f>E54/E55</f>
        <v>0</v>
      </c>
      <c r="F57" s="10">
        <f t="shared" ref="F57:L57" si="6">F54/F55</f>
        <v>0</v>
      </c>
      <c r="G57" s="11" t="e">
        <f t="shared" si="6"/>
        <v>#DIV/0!</v>
      </c>
      <c r="H57" s="11" t="e">
        <f t="shared" si="6"/>
        <v>#DIV/0!</v>
      </c>
      <c r="I57" s="11" t="e">
        <f t="shared" si="6"/>
        <v>#DIV/0!</v>
      </c>
      <c r="J57" s="11" t="e">
        <f t="shared" si="6"/>
        <v>#DIV/0!</v>
      </c>
      <c r="K57" s="11" t="e">
        <f t="shared" si="6"/>
        <v>#DIV/0!</v>
      </c>
      <c r="L57" s="11">
        <f t="shared" si="6"/>
        <v>1</v>
      </c>
    </row>
    <row r="58" spans="2:12">
      <c r="C58" s="79"/>
      <c r="D58" s="79"/>
    </row>
    <row r="59" spans="2:12">
      <c r="C59" s="26"/>
      <c r="D59" s="26"/>
    </row>
    <row r="60" spans="2:12">
      <c r="E60" s="80"/>
      <c r="F60" s="80"/>
      <c r="G60" s="80"/>
      <c r="H60" s="80"/>
      <c r="I60" s="80"/>
      <c r="J60" s="80"/>
      <c r="K60" s="80"/>
    </row>
    <row r="61" spans="2:12">
      <c r="E61" s="81" t="s">
        <v>15</v>
      </c>
      <c r="F61" s="81"/>
      <c r="G61" s="81"/>
      <c r="H61" s="81"/>
      <c r="I61" s="81"/>
      <c r="J61" s="81"/>
      <c r="K61" s="81"/>
    </row>
  </sheetData>
  <mergeCells count="13">
    <mergeCell ref="C53:D53"/>
    <mergeCell ref="B2:K2"/>
    <mergeCell ref="C3:K3"/>
    <mergeCell ref="E4:F4"/>
    <mergeCell ref="I4:J4"/>
    <mergeCell ref="F6:K6"/>
    <mergeCell ref="E61:K61"/>
    <mergeCell ref="C54:D54"/>
    <mergeCell ref="C55:D55"/>
    <mergeCell ref="C56:D56"/>
    <mergeCell ref="C57:D57"/>
    <mergeCell ref="C58:D58"/>
    <mergeCell ref="E60:K6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HD1 307-B</vt:lpstr>
      <vt:lpstr>GCH 507-A</vt:lpstr>
      <vt:lpstr>MKT 507-B</vt:lpstr>
      <vt:lpstr>ME 707-A</vt:lpstr>
      <vt:lpstr>ME 707-B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Edith Fonseca Guzman</cp:lastModifiedBy>
  <cp:lastPrinted>2024-09-25T16:52:23Z</cp:lastPrinted>
  <dcterms:created xsi:type="dcterms:W3CDTF">2023-03-14T19:16:59Z</dcterms:created>
  <dcterms:modified xsi:type="dcterms:W3CDTF">2025-10-22T19:18:16Z</dcterms:modified>
</cp:coreProperties>
</file>