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0" yWindow="0" windowWidth="19200" windowHeight="63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J24" i="31"/>
  <c r="K24" i="31" s="1"/>
  <c r="I14" i="27"/>
  <c r="J15" i="30"/>
  <c r="K15" i="30" s="1"/>
  <c r="J19" i="30"/>
  <c r="K19" i="30" s="1"/>
  <c r="I15" i="31"/>
  <c r="J18" i="27"/>
  <c r="K18" i="27" s="1"/>
  <c r="J23" i="30"/>
  <c r="K23" i="30" s="1"/>
  <c r="I20" i="31"/>
  <c r="I23" i="31"/>
  <c r="M27" i="26"/>
  <c r="I16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19" i="27"/>
  <c r="F20" i="27"/>
  <c r="J20" i="27" s="1"/>
  <c r="K20" i="27" s="1"/>
  <c r="I13" i="27"/>
  <c r="M27" i="30" l="1"/>
  <c r="I27" i="30"/>
  <c r="J27" i="31"/>
  <c r="K27" i="31" s="1"/>
  <c r="I27" i="31"/>
  <c r="M27" i="31"/>
  <c r="I20" i="27"/>
  <c r="M20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<sst xmlns="http://schemas.openxmlformats.org/spreadsheetml/2006/main" count="152" uniqueCount="49">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</sst>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Q12" sqref="Q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7" t="s">
        <v>28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ht="13" x14ac:dyDescent="0.3">
      <c r="A5" s="16"/>
      <c r="B5" s="30" t="s">
        <v>1</v>
      </c>
      <c r="C5" s="30"/>
      <c r="D5" s="30"/>
      <c r="E5" s="30"/>
      <c r="F5" s="31" t="s">
        <v>32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3</v>
      </c>
      <c r="D7" s="32"/>
      <c r="E7" s="11" t="s">
        <v>4</v>
      </c>
      <c r="F7" s="5">
        <v>5</v>
      </c>
      <c r="H7" s="4" t="s">
        <v>5</v>
      </c>
      <c r="I7" s="5">
        <v>4</v>
      </c>
      <c r="J7" s="33" t="s">
        <v>6</v>
      </c>
      <c r="K7" s="33"/>
      <c r="L7" s="33"/>
      <c r="M7" s="32" t="s">
        <v>34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">
        <v>35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ht="13" x14ac:dyDescent="0.25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ht="25" x14ac:dyDescent="0.25">
      <c r="A13" s="17"/>
      <c r="B13" s="7" t="s">
        <v>36</v>
      </c>
      <c r="C13" s="8" t="s">
        <v>20</v>
      </c>
      <c r="D13" s="8" t="s">
        <v>41</v>
      </c>
      <c r="E13" s="23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42</v>
      </c>
      <c r="E14" s="23" t="s">
        <v>46</v>
      </c>
      <c r="F14" s="25">
        <v>27</v>
      </c>
      <c r="G14" s="25">
        <v>25</v>
      </c>
      <c r="H14" s="8">
        <v>0</v>
      </c>
      <c r="I14" s="9"/>
      <c r="J14" s="23">
        <f t="shared" si="0"/>
        <v>2</v>
      </c>
      <c r="K14" s="9"/>
      <c r="L14" s="8"/>
      <c r="M14" s="24">
        <f t="shared" si="1"/>
        <v>0</v>
      </c>
      <c r="N14" s="25">
        <v>91</v>
      </c>
      <c r="O14" s="26">
        <v>0.88</v>
      </c>
      <c r="P14" s="17"/>
    </row>
    <row r="15" spans="1:16" s="10" customFormat="1" ht="25" x14ac:dyDescent="0.25">
      <c r="A15" s="17"/>
      <c r="B15" s="7" t="s">
        <v>37</v>
      </c>
      <c r="C15" s="8" t="s">
        <v>40</v>
      </c>
      <c r="D15" s="8" t="s">
        <v>42</v>
      </c>
      <c r="E15" s="23" t="s">
        <v>46</v>
      </c>
      <c r="F15" s="23">
        <v>27</v>
      </c>
      <c r="G15" s="23">
        <v>24</v>
      </c>
      <c r="H15" s="8">
        <v>0</v>
      </c>
      <c r="I15" s="24"/>
      <c r="J15" s="23">
        <f t="shared" si="0"/>
        <v>3</v>
      </c>
      <c r="K15" s="9"/>
      <c r="L15" s="8"/>
      <c r="M15" s="24">
        <f t="shared" si="1"/>
        <v>0</v>
      </c>
      <c r="N15" s="8">
        <v>88</v>
      </c>
      <c r="O15" s="12">
        <v>0.88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23" t="s">
        <v>46</v>
      </c>
      <c r="F16" s="8">
        <v>34</v>
      </c>
      <c r="G16" s="8">
        <v>31</v>
      </c>
      <c r="H16" s="8">
        <v>0</v>
      </c>
      <c r="I16" s="9"/>
      <c r="J16" s="23">
        <f t="shared" si="0"/>
        <v>3</v>
      </c>
      <c r="K16" s="9"/>
      <c r="L16" s="8"/>
      <c r="M16" s="24">
        <f t="shared" si="1"/>
        <v>0</v>
      </c>
      <c r="N16" s="8">
        <v>87</v>
      </c>
      <c r="O16" s="12">
        <v>0.79</v>
      </c>
      <c r="P16" s="17"/>
    </row>
    <row r="17" spans="1:16" s="10" customFormat="1" ht="25" x14ac:dyDescent="0.25">
      <c r="A17" s="17"/>
      <c r="B17" s="7" t="s">
        <v>39</v>
      </c>
      <c r="C17" s="8" t="s">
        <v>20</v>
      </c>
      <c r="D17" s="8" t="s">
        <v>44</v>
      </c>
      <c r="E17" s="23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24">
        <f t="shared" si="1"/>
        <v>0</v>
      </c>
      <c r="N17" s="8">
        <v>98</v>
      </c>
      <c r="O17" s="12">
        <v>0.83</v>
      </c>
      <c r="P17" s="17"/>
    </row>
    <row r="18" spans="1:16" s="10" customFormat="1" ht="25" x14ac:dyDescent="0.25">
      <c r="A18" s="17"/>
      <c r="B18" s="7" t="s">
        <v>39</v>
      </c>
      <c r="C18" s="8" t="s">
        <v>20</v>
      </c>
      <c r="D18" s="8" t="s">
        <v>45</v>
      </c>
      <c r="E18" s="23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24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23"/>
  <sheetViews>
    <sheetView tabSelected="1" view="pageBreakPreview" topLeftCell="A8" zoomScaleNormal="100" zoomScaleSheetLayoutView="100" zoomScalePageLayoutView="70" workbookViewId="0">
      <selection activeCell="D17" sqref="D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6.90625" style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7" t="s">
        <v>29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ht="13" x14ac:dyDescent="0.3">
      <c r="A5" s="16"/>
      <c r="B5" s="30" t="s">
        <v>1</v>
      </c>
      <c r="C5" s="30"/>
      <c r="D5" s="30"/>
      <c r="E5" s="30"/>
      <c r="F5" s="31" t="str">
        <f>'1'!F5</f>
        <v>EN GESTIÓN EMPRESARIAL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27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3" t="s">
        <v>6</v>
      </c>
      <c r="K7" s="33"/>
      <c r="L7" s="33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ht="13" x14ac:dyDescent="0.25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 t="shared" ref="J14:J19" si="4">(F14-SUM(G14:H14))-L14</f>
        <v>0</v>
      </c>
      <c r="K14" s="9" t="e">
        <f t="shared" si="1"/>
        <v>#DIV/0!</v>
      </c>
      <c r="L14" s="8"/>
      <c r="M14" s="24" t="e">
        <f t="shared" si="2"/>
        <v>#DIV/0!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MERCADOTECNIA</v>
      </c>
      <c r="C15" s="23" t="s">
        <v>48</v>
      </c>
      <c r="D15" s="23" t="str">
        <f>'1'!D15</f>
        <v>507-B</v>
      </c>
      <c r="E15" s="23" t="str">
        <f>'1'!E15</f>
        <v>IGEM</v>
      </c>
      <c r="F15" s="23"/>
      <c r="G15" s="23"/>
      <c r="H15" s="23">
        <v>0</v>
      </c>
      <c r="I15" s="24" t="e">
        <f t="shared" ref="I15" si="5">(G15+H15)/F15</f>
        <v>#DIV/0!</v>
      </c>
      <c r="J15" s="23">
        <f t="shared" si="4"/>
        <v>0</v>
      </c>
      <c r="K15" s="24" t="e">
        <f t="shared" ref="K15" si="6">J15/F15</f>
        <v>#DIV/0!</v>
      </c>
      <c r="L15" s="23"/>
      <c r="M15" s="24" t="e">
        <f t="shared" si="2"/>
        <v>#DIV/0!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23">
        <v>34</v>
      </c>
      <c r="G16" s="8">
        <v>28</v>
      </c>
      <c r="H16" s="8">
        <v>0</v>
      </c>
      <c r="I16" s="9">
        <f>(G16+H16)/F16</f>
        <v>0.82352941176470584</v>
      </c>
      <c r="J16" s="8">
        <f t="shared" si="4"/>
        <v>6</v>
      </c>
      <c r="K16" s="9">
        <f>J16/F16</f>
        <v>0.17647058823529413</v>
      </c>
      <c r="L16" s="8"/>
      <c r="M16" s="24">
        <f t="shared" si="2"/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23" t="s">
        <v>47</v>
      </c>
      <c r="D17" s="23" t="str">
        <f>'1'!D16</f>
        <v>507-A</v>
      </c>
      <c r="E17" s="23" t="str">
        <f>'1'!E16</f>
        <v>IGEM</v>
      </c>
      <c r="F17" s="23">
        <v>34</v>
      </c>
      <c r="G17" s="23">
        <v>29</v>
      </c>
      <c r="H17" s="23">
        <v>0</v>
      </c>
      <c r="I17" s="24">
        <f>(G17+H17)/F17</f>
        <v>0.8529411764705882</v>
      </c>
      <c r="J17" s="23">
        <f t="shared" si="4"/>
        <v>5</v>
      </c>
      <c r="K17" s="24">
        <f>J17/F17</f>
        <v>0.14705882352941177</v>
      </c>
      <c r="L17" s="23"/>
      <c r="M17" s="24">
        <f>L17/F17</f>
        <v>0</v>
      </c>
      <c r="N17" s="8">
        <v>85</v>
      </c>
      <c r="O17" s="12">
        <v>0.85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23">
        <v>24</v>
      </c>
      <c r="G18" s="8">
        <v>24</v>
      </c>
      <c r="H18" s="8">
        <v>0</v>
      </c>
      <c r="I18" s="24">
        <f t="shared" ref="I18" si="7">(G18+H18)/F18</f>
        <v>1</v>
      </c>
      <c r="J18" s="8">
        <f t="shared" si="4"/>
        <v>0</v>
      </c>
      <c r="K18" s="24">
        <f>J18/F18</f>
        <v>0</v>
      </c>
      <c r="L18" s="8"/>
      <c r="M18" s="24">
        <f t="shared" ref="M18:M19" si="8">L18/F18</f>
        <v>0</v>
      </c>
      <c r="N18" s="8">
        <v>95</v>
      </c>
      <c r="O18" s="12">
        <v>0.66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 t="shared" si="4"/>
        <v>0</v>
      </c>
      <c r="K19" s="9">
        <f>J19/F19</f>
        <v>0</v>
      </c>
      <c r="L19" s="8"/>
      <c r="M19" s="24">
        <f t="shared" si="8"/>
        <v>0</v>
      </c>
      <c r="N19" s="8">
        <v>93</v>
      </c>
      <c r="O19" s="12"/>
      <c r="P19" s="17"/>
    </row>
    <row r="20" spans="1:16" ht="13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42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7" t="s">
        <v>30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ht="13" x14ac:dyDescent="0.3">
      <c r="A5" s="16"/>
      <c r="B5" s="30" t="s">
        <v>1</v>
      </c>
      <c r="C5" s="30"/>
      <c r="D5" s="30"/>
      <c r="E5" s="30"/>
      <c r="F5" s="31" t="str">
        <f>'1'!F5</f>
        <v>EN GESTIÓN EMPRESARIAL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>
        <v>3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3" t="s">
        <v>6</v>
      </c>
      <c r="K7" s="33"/>
      <c r="L7" s="33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ht="13" x14ac:dyDescent="0.25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7" sqref="F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7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ht="13" x14ac:dyDescent="0.3">
      <c r="A5" s="16"/>
      <c r="B5" s="30" t="s">
        <v>1</v>
      </c>
      <c r="C5" s="30"/>
      <c r="D5" s="30"/>
      <c r="E5" s="30"/>
      <c r="F5" s="31" t="s">
        <v>32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26</v>
      </c>
      <c r="D7" s="32"/>
      <c r="E7" s="11" t="s">
        <v>4</v>
      </c>
      <c r="F7" s="5">
        <v>5</v>
      </c>
      <c r="H7" s="4" t="s">
        <v>5</v>
      </c>
      <c r="I7" s="5">
        <v>4</v>
      </c>
      <c r="J7" s="33" t="s">
        <v>6</v>
      </c>
      <c r="K7" s="33"/>
      <c r="L7" s="33"/>
      <c r="M7" s="32" t="s">
        <v>33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ht="13" x14ac:dyDescent="0.25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2025-07-02T21:33:58Z</cp:lastPrinted>
  <dcterms:created xsi:type="dcterms:W3CDTF">2021-11-22T14:45:25Z</dcterms:created>
  <dcterms:modified xsi:type="dcterms:W3CDTF">2025-11-19T19:45:39Z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