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GOSTO-DICIEMBRE 2025\"/>
    </mc:Choice>
  </mc:AlternateContent>
  <xr:revisionPtr revIDLastSave="0" documentId="13_ncr:1_{A53F5CAD-CED4-43FF-972A-DCC784BC3B1C}" xr6:coauthVersionLast="47" xr6:coauthVersionMax="47" xr10:uidLastSave="{00000000-0000-0000-0000-000000000000}"/>
  <bookViews>
    <workbookView xWindow="5190" yWindow="3015" windowWidth="15300" windowHeight="7785" firstSheet="3" activeTab="3" xr2:uid="{00000000-000D-0000-FFFF-FFFF00000000}"/>
  </bookViews>
  <sheets>
    <sheet name="DESARROLLO HUMANO" sheetId="1" r:id="rId1"/>
    <sheet name="FUNDAMENTOS DE GESTION EMPRESAR" sheetId="16" r:id="rId2"/>
    <sheet name="MARCO LEGAL DE LAS ORGANIZACION" sheetId="17" r:id="rId3"/>
    <sheet name="GESTION DEL CAPITAL HUMANO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" i="16" l="1"/>
  <c r="Q48" i="16"/>
  <c r="Q47" i="19"/>
  <c r="Q46" i="19"/>
  <c r="J34" i="19"/>
  <c r="Q33" i="16" l="1"/>
  <c r="J33" i="16"/>
  <c r="Q47" i="1"/>
  <c r="J47" i="1"/>
  <c r="Q43" i="17"/>
  <c r="J43" i="17"/>
  <c r="Q34" i="19"/>
  <c r="Q48" i="17"/>
  <c r="Q47" i="17"/>
  <c r="Q52" i="1"/>
  <c r="Q51" i="1"/>
  <c r="J47" i="19" l="1"/>
  <c r="J46" i="19"/>
  <c r="P43" i="19"/>
  <c r="P44" i="19" s="1"/>
  <c r="O43" i="19"/>
  <c r="O44" i="19" s="1"/>
  <c r="O45" i="19" s="1"/>
  <c r="N43" i="19"/>
  <c r="M43" i="19"/>
  <c r="L43" i="19"/>
  <c r="L44" i="19" s="1"/>
  <c r="K43" i="19"/>
  <c r="K44" i="19" s="1"/>
  <c r="B10" i="19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M44" i="19" l="1"/>
  <c r="L45" i="19"/>
  <c r="P45" i="19"/>
  <c r="P46" i="19" s="1"/>
  <c r="N44" i="19"/>
  <c r="N45" i="19" s="1"/>
  <c r="M45" i="19"/>
  <c r="O46" i="19"/>
  <c r="O47" i="19" s="1"/>
  <c r="J51" i="1"/>
  <c r="J48" i="17"/>
  <c r="J47" i="17"/>
  <c r="P44" i="17"/>
  <c r="P45" i="17" s="1"/>
  <c r="P46" i="17" s="1"/>
  <c r="O44" i="17"/>
  <c r="N44" i="17"/>
  <c r="M44" i="17"/>
  <c r="L44" i="17"/>
  <c r="L45" i="17" s="1"/>
  <c r="L46" i="17" s="1"/>
  <c r="K44" i="17"/>
  <c r="K45" i="17" s="1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J49" i="16"/>
  <c r="J48" i="16"/>
  <c r="P45" i="16"/>
  <c r="P46" i="16" s="1"/>
  <c r="P47" i="16" s="1"/>
  <c r="O45" i="16"/>
  <c r="O46" i="16" s="1"/>
  <c r="O47" i="16" s="1"/>
  <c r="N45" i="16"/>
  <c r="M45" i="16"/>
  <c r="L45" i="16"/>
  <c r="L46" i="16" s="1"/>
  <c r="L47" i="16" s="1"/>
  <c r="K45" i="16"/>
  <c r="K46" i="16" s="1"/>
  <c r="B10" i="16"/>
  <c r="B11" i="16" s="1"/>
  <c r="B12" i="16" s="1"/>
  <c r="B15" i="16" s="1"/>
  <c r="B22" i="16" s="1"/>
  <c r="B23" i="16" s="1"/>
  <c r="B24" i="16" s="1"/>
  <c r="L46" i="19" l="1"/>
  <c r="L47" i="19" s="1"/>
  <c r="P47" i="19"/>
  <c r="M46" i="19"/>
  <c r="M47" i="19" s="1"/>
  <c r="N46" i="19"/>
  <c r="N47" i="19" s="1"/>
  <c r="M45" i="17"/>
  <c r="M46" i="17" s="1"/>
  <c r="N45" i="17"/>
  <c r="N46" i="17" s="1"/>
  <c r="N47" i="17" s="1"/>
  <c r="P48" i="16"/>
  <c r="P49" i="16" s="1"/>
  <c r="M46" i="16"/>
  <c r="M47" i="16" s="1"/>
  <c r="M48" i="16" s="1"/>
  <c r="O45" i="17"/>
  <c r="L47" i="17"/>
  <c r="L48" i="17" s="1"/>
  <c r="P47" i="17"/>
  <c r="P48" i="17" s="1"/>
  <c r="L48" i="16"/>
  <c r="L49" i="16" s="1"/>
  <c r="N46" i="16"/>
  <c r="N47" i="16" s="1"/>
  <c r="O48" i="16"/>
  <c r="O49" i="16" s="1"/>
  <c r="N48" i="17" l="1"/>
  <c r="M47" i="17"/>
  <c r="M48" i="17" s="1"/>
  <c r="M49" i="16"/>
  <c r="O46" i="17"/>
  <c r="O47" i="17" s="1"/>
  <c r="N48" i="16"/>
  <c r="N49" i="16" s="1"/>
  <c r="O48" i="17" l="1"/>
  <c r="J52" i="1" l="1"/>
  <c r="K48" i="1" l="1"/>
  <c r="L48" i="1"/>
  <c r="M48" i="1"/>
  <c r="N48" i="1"/>
  <c r="O48" i="1"/>
  <c r="O49" i="1" s="1"/>
  <c r="P48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L49" i="1" l="1"/>
  <c r="L50" i="1" s="1"/>
  <c r="L51" i="1" s="1"/>
  <c r="M49" i="1"/>
  <c r="M50" i="1" s="1"/>
  <c r="O50" i="1"/>
  <c r="O51" i="1" s="1"/>
  <c r="O52" i="1" s="1"/>
  <c r="P49" i="1"/>
  <c r="P50" i="1" s="1"/>
  <c r="N49" i="1"/>
  <c r="K49" i="1"/>
  <c r="P51" i="1" l="1"/>
  <c r="P52" i="1" s="1"/>
  <c r="M51" i="1"/>
  <c r="M52" i="1" s="1"/>
  <c r="L52" i="1"/>
  <c r="N50" i="1"/>
  <c r="N51" i="1" s="1"/>
  <c r="N52" i="1" l="1"/>
</calcChain>
</file>

<file path=xl/sharedStrings.xml><?xml version="1.0" encoding="utf-8"?>
<sst xmlns="http://schemas.openxmlformats.org/spreadsheetml/2006/main" count="354" uniqueCount="276">
  <si>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</si>
  <si>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</si>
  <si>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</si>
  <si>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</si>
  <si>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</si>
  <si>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</si>
  <si>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</si>
  <si>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</si>
  <si>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</si>
  <si>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</si>
  <si>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</si>
  <si>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</si>
  <si>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</si>
  <si>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</si>
  <si>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</si>
  <si>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</si>
  <si>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</si>
  <si>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</si>
  <si>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</si>
  <si>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</si>
  <si>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</si>
  <si>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</si>
  <si>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</si>
  <si>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INSTITUTO TECNOLOGICO SUPERIOR DE SAN ANDRES TUXTLA</t>
  </si>
  <si>
    <t>M.E. ANA DEL CARMEN TORRES VIRGEN</t>
  </si>
  <si>
    <t>DESARROLLO HUMANO</t>
  </si>
  <si>
    <t>AGOSTO - DICIEMBRE 2025</t>
  </si>
  <si>
    <t>107 - A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</si>
  <si>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</si>
  <si>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</si>
  <si>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</si>
  <si>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</si>
  <si>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</si>
  <si>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</si>
  <si>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</si>
  <si>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</si>
  <si>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</si>
  <si>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</si>
  <si>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</si>
  <si>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</si>
  <si>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</si>
  <si>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</si>
  <si>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</si>
  <si>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</si>
  <si>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</si>
  <si>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</si>
  <si>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</si>
  <si>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</si>
  <si>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</si>
  <si>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</si>
  <si>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</si>
  <si>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</si>
  <si>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</si>
  <si>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</si>
  <si>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</si>
  <si>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</si>
  <si>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</si>
  <si>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</si>
  <si>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</si>
  <si>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</si>
  <si>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</si>
  <si>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</si>
  <si>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</si>
  <si>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</si>
  <si>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</si>
  <si>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231U0666</t>
  </si>
  <si>
    <t>FUNDAMENTOS DE GESTION EMP.</t>
  </si>
  <si>
    <t>107 - B</t>
  </si>
  <si>
    <t>MARCO LEGAL DE LAS ORGANIZACIONES</t>
  </si>
  <si>
    <t xml:space="preserve">507-B </t>
  </si>
  <si>
    <t>GESTION DEL CAPITAL HUMANO</t>
  </si>
  <si>
    <t>AGUIRRE PELAYO ENRIQUE</t>
  </si>
  <si>
    <t>AGUIRRE VICENTE MAYTE YAZITH</t>
  </si>
  <si>
    <t>ALVARADO ALFARO TAIS SOFIA</t>
  </si>
  <si>
    <t>ANOTA AMBROS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</si>
  <si>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</si>
  <si>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</si>
  <si>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</si>
  <si>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</si>
  <si>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</si>
  <si>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</si>
  <si>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</si>
  <si>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</si>
  <si>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</si>
  <si>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</si>
  <si>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FERMAN XALA AMERICA MARIA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</si>
  <si>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</si>
  <si>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</si>
  <si>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</si>
  <si>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</si>
  <si>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</si>
  <si>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</si>
  <si>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</si>
  <si>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</si>
  <si>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</si>
  <si>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</si>
  <si>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</si>
  <si>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</si>
  <si>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</si>
  <si>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</si>
  <si>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</si>
  <si>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RODRIGUEZ CORTES KAREN YULIANA</t>
  </si>
  <si>
    <t>SANTIAGO VALENTIN FABRICIO GAMALIEL</t>
  </si>
  <si>
    <t>TEJEDOR ANOTTA AZUL ELENA</t>
  </si>
  <si>
    <t>XOLO TOTO ESMERALDA</t>
  </si>
  <si>
    <t>MARTINEZ PACHECO SERGIO GABRIEL</t>
  </si>
  <si>
    <t>DOMINGUEZ LOPEZ  SOLE GUADALUPE</t>
  </si>
  <si>
    <t>ESCRIBANO TOTO NANCY YAMILETH</t>
  </si>
  <si>
    <t>ZARCO  TENORIO WILLIAMS</t>
  </si>
  <si>
    <t>241U0266</t>
  </si>
  <si>
    <t>241U0267</t>
  </si>
  <si>
    <t>241U0269</t>
  </si>
  <si>
    <t>241U0270</t>
  </si>
  <si>
    <t>241U0577</t>
  </si>
  <si>
    <t>241U0271</t>
  </si>
  <si>
    <t>241U0275</t>
  </si>
  <si>
    <t>241U0276</t>
  </si>
  <si>
    <t>241U0278</t>
  </si>
  <si>
    <t>241U0282</t>
  </si>
  <si>
    <t>241U0283</t>
  </si>
  <si>
    <t>241U0285</t>
  </si>
  <si>
    <t>241U0286</t>
  </si>
  <si>
    <t>241U0288</t>
  </si>
  <si>
    <t>241U0579</t>
  </si>
  <si>
    <t>241U0290</t>
  </si>
  <si>
    <t>241U0292</t>
  </si>
  <si>
    <t>241U0294</t>
  </si>
  <si>
    <t>241U0293</t>
  </si>
  <si>
    <t>241U0295</t>
  </si>
  <si>
    <t>241U0300</t>
  </si>
  <si>
    <t>241U0302</t>
  </si>
  <si>
    <t>241U0303</t>
  </si>
  <si>
    <t>241U0305</t>
  </si>
  <si>
    <t>241U0307</t>
  </si>
  <si>
    <t>221U0861</t>
  </si>
  <si>
    <t>241U0308</t>
  </si>
  <si>
    <t>241U0309</t>
  </si>
  <si>
    <t>241U0317</t>
  </si>
  <si>
    <t>241U0313</t>
  </si>
  <si>
    <t>241U0319</t>
  </si>
  <si>
    <t>241U0322</t>
  </si>
  <si>
    <t>AGUIRRE CADENA SERGIO ANGEL</t>
  </si>
  <si>
    <t>AMBROS IXTEPAN FLORICELA</t>
  </si>
  <si>
    <t>ANOTA SEBA FELIPE JESUS ABRAHAM</t>
  </si>
  <si>
    <t>ARRES MORALES JOHANA</t>
  </si>
  <si>
    <t>AZAMAR COBAXIN DANY ALEXANDRA</t>
  </si>
  <si>
    <t>BARRIOS CHAPOL JOSE ANTONIO</t>
  </si>
  <si>
    <t>CANO CHAVARRIA ODALYS</t>
  </si>
  <si>
    <t>CANSINO BELLI JONATHAN</t>
  </si>
  <si>
    <t>CHIGUIL MACHUCHO RAMIRO ALESSANDRO</t>
  </si>
  <si>
    <t>CRUZ TEPACH JORGE ABRAHAM</t>
  </si>
  <si>
    <t>ESCRIBANO POLITO NORMA DEL CARMEN</t>
  </si>
  <si>
    <t>FERRAO SOSA CARLA MARIA</t>
  </si>
  <si>
    <t>FERNANDEZ VICTORIO MELISSA</t>
  </si>
  <si>
    <t>FONSECA ANDRADE ZURY ARACELY</t>
  </si>
  <si>
    <t>GONZALEZ CRUZ JOHNY</t>
  </si>
  <si>
    <t>GUTIERREZ MELO LUIS</t>
  </si>
  <si>
    <t>HERNANDEZ ANTEMATE JULISSA DEL CARMEN</t>
  </si>
  <si>
    <t>221U0852</t>
  </si>
  <si>
    <t>HERNANDEZ BURGOS JORGE</t>
  </si>
  <si>
    <t>HERNANDEZ LEAL JUAN OSCAR</t>
  </si>
  <si>
    <t>HERNANDEZ TOTO LUIS ANGEL</t>
  </si>
  <si>
    <t>MARTHEN GAMEZ ALICIA KARELIA</t>
  </si>
  <si>
    <t>MARTINEZ NEPOMUCENO LINDSAY JOHANNA</t>
  </si>
  <si>
    <t>MAXO CHAVEZ DEYVI EFRAIN</t>
  </si>
  <si>
    <t>MIROS LUCHO YAMILET</t>
  </si>
  <si>
    <t>MORALES CAMPOS PEDRO GERARDO</t>
  </si>
  <si>
    <t>ORTIZ CRUZ FRIDA MONSERRAT</t>
  </si>
  <si>
    <t>ORTIZ PELAYO DANIELA BELEN</t>
  </si>
  <si>
    <t>PUCHETA ROSAS YUSLEYSI</t>
  </si>
  <si>
    <t>SEBA MORAN KEVIN MARCELO</t>
  </si>
  <si>
    <t>TENORIO MARQUEZ BRANDON</t>
  </si>
  <si>
    <t>TORRES VIVERO LITZI MARIEL</t>
  </si>
  <si>
    <t>HUERTA ESCONTRIAS NOHEMI</t>
  </si>
  <si>
    <t>PAXTIAN CAPI MILAGROS JAMILETH</t>
  </si>
  <si>
    <t>ROJAS CHIGO SUSANA YAMILETH</t>
  </si>
  <si>
    <t>241U0321</t>
  </si>
  <si>
    <t>251U0276</t>
  </si>
  <si>
    <t>251U0280</t>
  </si>
  <si>
    <t>251U0281</t>
  </si>
  <si>
    <t>251U0287</t>
  </si>
  <si>
    <t>251U0292</t>
  </si>
  <si>
    <t>251U0294</t>
  </si>
  <si>
    <t>251U0296</t>
  </si>
  <si>
    <t>251U0304</t>
  </si>
  <si>
    <t>251U0306</t>
  </si>
  <si>
    <t>251U0297</t>
  </si>
  <si>
    <t>251U0307</t>
  </si>
  <si>
    <t>251U0311</t>
  </si>
  <si>
    <t>251U0312</t>
  </si>
  <si>
    <t>251U0314</t>
  </si>
  <si>
    <t>251U0319</t>
  </si>
  <si>
    <t>251U0324</t>
  </si>
  <si>
    <t>OLIVEROS MARTINEZ MONTSERRAT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</si>
  <si>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</si>
  <si>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</si>
  <si>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</si>
  <si>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</si>
  <si>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</si>
  <si>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</si>
  <si>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</si>
  <si>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</si>
  <si>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</si>
  <si>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</si>
  <si>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</si>
  <si>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</si>
  <si>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</si>
  <si>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</si>
  <si>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</si>
  <si>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</si>
  <si>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HERNANDEZ LOPEZ LANDON ANTONIO</t>
  </si>
  <si>
    <t>LANDA MENDOZA SILVIA VANESA</t>
  </si>
  <si>
    <t>LOEZA COBIX ARODI ELOISA</t>
  </si>
  <si>
    <t>LOPEZ MOTO JOEL EDUARDO</t>
  </si>
  <si>
    <t>MIXTEGA SEBASTIAN BREILYN OMAR</t>
  </si>
  <si>
    <t>PUCHETA TOTO YESENIA MIREL</t>
  </si>
  <si>
    <t>SIXTEGA DEL TORO HEYMI ALEXANDRA</t>
  </si>
  <si>
    <t>TEGOMA RAMIREZ ELISA ADAILI</t>
  </si>
  <si>
    <t>TENORIO ABASLON NATALIA</t>
  </si>
  <si>
    <t>TEPOX XOLO KENIA PAOLA</t>
  </si>
  <si>
    <t>TOTO FISCAL JOSSELYN JATSIRY</t>
  </si>
  <si>
    <t>ZAPOT BELTRAN CITLALY</t>
  </si>
  <si>
    <t>251U0624</t>
  </si>
  <si>
    <t>VICTORIO MEDINA SERGIO DE JESUS</t>
  </si>
  <si>
    <t>507 - B</t>
  </si>
  <si>
    <t>231U0265</t>
  </si>
  <si>
    <t>231U0266</t>
  </si>
  <si>
    <t>231U0267</t>
  </si>
  <si>
    <t>231U0271</t>
  </si>
  <si>
    <t>231U0273</t>
  </si>
  <si>
    <t>231U0278</t>
  </si>
  <si>
    <t>231U0288</t>
  </si>
  <si>
    <t>231U0290</t>
  </si>
  <si>
    <t>231U0291</t>
  </si>
  <si>
    <t>241U0291</t>
  </si>
  <si>
    <t>231U0294</t>
  </si>
  <si>
    <t>231U0296</t>
  </si>
  <si>
    <t>231U0302</t>
  </si>
  <si>
    <t>231U0303</t>
  </si>
  <si>
    <t>231U0304</t>
  </si>
  <si>
    <t>231U0305</t>
  </si>
  <si>
    <t>221U0459</t>
  </si>
  <si>
    <t>221U0460</t>
  </si>
  <si>
    <t>231U0309</t>
  </si>
  <si>
    <t>231U0651</t>
  </si>
  <si>
    <t>231U0312</t>
  </si>
  <si>
    <t>231U0620</t>
  </si>
  <si>
    <t>231U02325</t>
  </si>
  <si>
    <t>231U0328</t>
  </si>
  <si>
    <t>ALCUDIA BERNAL FATIMA</t>
  </si>
  <si>
    <t>AMBROS ABRAJAN GEMA VANESSA</t>
  </si>
  <si>
    <t>APARICIO CRUZ CELESTE YAMILET</t>
  </si>
  <si>
    <t>BAXIN VICTORIO IRIS DENNIS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</si>
  <si>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</si>
  <si>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</si>
  <si>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</si>
  <si>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</si>
  <si>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</si>
  <si>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HERNANDEZ ACEBO FABIO</t>
  </si>
  <si>
    <t>HERNANDEZ FLORES XIMENA NAOMI</t>
  </si>
  <si>
    <t>JAUREGUI CHONTAL AMERICA YESENIA</t>
  </si>
  <si>
    <t>MALAGA CAGAL MARIANA MONSERRAT</t>
  </si>
  <si>
    <t>MANTILLA MINQUIS RADAMEX</t>
  </si>
  <si>
    <t>MARTINEZ DOMINGUEZ INGRID MONSERRAT</t>
  </si>
  <si>
    <t>MARTINEZ PASCUAL KRISTEN RUBI</t>
  </si>
  <si>
    <t>MARTINEZ FONSECA FATIMA LARISSA</t>
  </si>
  <si>
    <t>MENDOZA IGNOT HANNIA ITZEL</t>
  </si>
  <si>
    <t>MIJANGOS VAZQUEZ LEONARDO</t>
  </si>
  <si>
    <t>PACHECO ANTEMATE HIROMI ISABEL</t>
  </si>
  <si>
    <t>PAXTIAN ARTIGAS AMARIEL</t>
  </si>
  <si>
    <t>SALINAS CARRERA ISMAEL ARNULFO</t>
  </si>
  <si>
    <t>TOTO CHAPOL CARMEN SARAI</t>
  </si>
  <si>
    <t>VELASCO QUINO JUAN DAVID</t>
  </si>
  <si>
    <t>VILLAFUERTE CONCHI CRISTAL ALEXANDRA</t>
  </si>
  <si>
    <t>231U0319</t>
  </si>
  <si>
    <t>BUSTAMANTE PONCIANO JUAN ESTEBAN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</si>
</sst>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indent="1"/>
    </xf>
    <xf numFmtId="0" fontId="6" fillId="0" borderId="15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6"/>
  <sheetViews>
    <sheetView zoomScale="86" zoomScaleNormal="86" workbookViewId="0">
      <selection activeCell="Q49" sqref="Q49"/>
    </sheetView>
  </sheetViews>
  <sheetFormatPr baseColWidth="10" defaultColWidth="10.7109375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6.7109375" customWidth="1"/>
    <col min="17" max="17" width="8.7109375" customWidth="1"/>
    <col min="18" max="19" width="5.7109375" customWidth="1"/>
  </cols>
  <sheetData>
    <row r="2" spans="2:18" ht="15.75">
      <c r="B2" s="41" t="s">
        <v>23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</row>
    <row r="3" spans="2:18">
      <c r="C3" s="27" t="s">
        <v>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</row>
    <row r="4" spans="2:18">
      <c r="C4" t="s">
        <v>0</v>
      </c>
      <c r="D4" s="32" t="s">
        <v>25</v>
      </c>
      <c r="E4" s="32"/>
      <c r="F4" s="32"/>
      <c r="G4" s="32"/>
      <c r="I4" t="s">
        <v>1</v>
      </c>
      <c r="J4" s="26" t="s">
        <v>27</v>
      </c>
      <c r="K4" s="26"/>
      <c r="M4" t="s">
        <v>2</v>
      </c>
      <c r="N4" s="33">
        <v>45924</v>
      </c>
      <c r="O4" s="33"/>
    </row>
    <row r="5" spans="2:18" ht="6.75" customHeight="1">
      <c r="D5" s="5"/>
      <c r="E5" s="5"/>
      <c r="F5" s="5"/>
      <c r="G5" s="5"/>
    </row>
    <row r="6" spans="2:18">
      <c r="C6" t="s">
        <v>3</v>
      </c>
      <c r="D6" s="26" t="s">
        <v>26</v>
      </c>
      <c r="E6" s="26"/>
      <c r="F6" s="26"/>
      <c r="G6" s="26"/>
      <c r="I6" s="25" t="s">
        <v>21</v>
      </c>
      <c r="J6" s="25"/>
      <c r="K6" s="26" t="s">
        <v>24</v>
      </c>
      <c r="L6" s="26"/>
      <c r="M6" s="26"/>
      <c r="N6" s="26"/>
      <c r="O6" s="26"/>
      <c r="P6" s="26"/>
    </row>
    <row r="7" spans="2:18" ht="11.25" customHeight="1"/>
    <row r="8" spans="2:18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28</v>
      </c>
      <c r="D9" s="38" t="s">
        <v>71</v>
      </c>
      <c r="E9" s="39"/>
      <c r="F9" s="39"/>
      <c r="G9" s="39"/>
      <c r="H9" s="39"/>
      <c r="I9" s="40"/>
      <c r="J9" s="4">
        <v>90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v>90</v>
      </c>
    </row>
    <row r="10" spans="2:18">
      <c r="B10" s="6">
        <f>B9+1</f>
        <v>2</v>
      </c>
      <c r="C10" s="15" t="s">
        <v>29</v>
      </c>
      <c r="D10" s="35" t="s">
        <v>72</v>
      </c>
      <c r="E10" s="36"/>
      <c r="F10" s="36"/>
      <c r="G10" s="36"/>
      <c r="H10" s="36"/>
      <c r="I10" s="37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v>100</v>
      </c>
    </row>
    <row r="11" spans="2:18">
      <c r="B11" s="6">
        <f t="shared" ref="B11:B26" si="0">B10+1</f>
        <v>3</v>
      </c>
      <c r="C11" s="15" t="s">
        <v>30</v>
      </c>
      <c r="D11" s="35" t="s">
        <v>73</v>
      </c>
      <c r="E11" s="36"/>
      <c r="F11" s="36"/>
      <c r="G11" s="36"/>
      <c r="H11" s="36"/>
      <c r="I11" s="37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v>100</v>
      </c>
    </row>
    <row r="12" spans="2:18">
      <c r="B12" s="6">
        <f t="shared" si="0"/>
        <v>4</v>
      </c>
      <c r="C12" s="15" t="s">
        <v>31</v>
      </c>
      <c r="D12" s="35" t="s">
        <v>74</v>
      </c>
      <c r="E12" s="36"/>
      <c r="F12" s="36"/>
      <c r="G12" s="36"/>
      <c r="H12" s="36"/>
      <c r="I12" s="37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v>90</v>
      </c>
    </row>
    <row r="13" spans="2:18">
      <c r="B13" s="6">
        <f t="shared" si="0"/>
        <v>5</v>
      </c>
      <c r="C13" s="15" t="s">
        <v>32</v>
      </c>
      <c r="D13" s="35" t="s">
        <v>75</v>
      </c>
      <c r="E13" s="36"/>
      <c r="F13" s="36"/>
      <c r="G13" s="36"/>
      <c r="H13" s="36"/>
      <c r="I13" s="37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v>100</v>
      </c>
    </row>
    <row r="14" spans="2:18">
      <c r="B14" s="6">
        <f t="shared" si="0"/>
        <v>6</v>
      </c>
      <c r="C14" s="15" t="s">
        <v>33</v>
      </c>
      <c r="D14" s="35" t="s">
        <v>76</v>
      </c>
      <c r="E14" s="36"/>
      <c r="F14" s="36"/>
      <c r="G14" s="36"/>
      <c r="H14" s="36"/>
      <c r="I14" s="37"/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v>90</v>
      </c>
    </row>
    <row r="15" spans="2:18">
      <c r="B15" s="6">
        <f t="shared" si="0"/>
        <v>7</v>
      </c>
      <c r="C15" s="15" t="s">
        <v>34</v>
      </c>
      <c r="D15" s="35" t="s">
        <v>77</v>
      </c>
      <c r="E15" s="36"/>
      <c r="F15" s="36"/>
      <c r="G15" s="36"/>
      <c r="H15" s="36"/>
      <c r="I15" s="37"/>
      <c r="J15" s="4">
        <v>90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v>90</v>
      </c>
    </row>
    <row r="16" spans="2:18">
      <c r="B16" s="6">
        <f t="shared" si="0"/>
        <v>8</v>
      </c>
      <c r="C16" s="15" t="s">
        <v>35</v>
      </c>
      <c r="D16" s="35" t="s">
        <v>78</v>
      </c>
      <c r="E16" s="36"/>
      <c r="F16" s="36"/>
      <c r="G16" s="36"/>
      <c r="H16" s="36"/>
      <c r="I16" s="37"/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v>100</v>
      </c>
    </row>
    <row r="17" spans="2:17">
      <c r="B17" s="6">
        <f t="shared" si="0"/>
        <v>9</v>
      </c>
      <c r="C17" s="15" t="s">
        <v>36</v>
      </c>
      <c r="D17" s="35" t="s">
        <v>79</v>
      </c>
      <c r="E17" s="36"/>
      <c r="F17" s="36"/>
      <c r="G17" s="36"/>
      <c r="H17" s="36"/>
      <c r="I17" s="37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v>90</v>
      </c>
    </row>
    <row r="18" spans="2:17">
      <c r="B18" s="6">
        <f t="shared" si="0"/>
        <v>10</v>
      </c>
      <c r="C18" s="15" t="s">
        <v>37</v>
      </c>
      <c r="D18" s="35" t="s">
        <v>80</v>
      </c>
      <c r="E18" s="36"/>
      <c r="F18" s="36"/>
      <c r="G18" s="36"/>
      <c r="H18" s="36"/>
      <c r="I18" s="37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v>100</v>
      </c>
    </row>
    <row r="19" spans="2:17">
      <c r="B19" s="6">
        <f t="shared" si="0"/>
        <v>11</v>
      </c>
      <c r="C19" s="15" t="s">
        <v>38</v>
      </c>
      <c r="D19" s="35" t="s">
        <v>81</v>
      </c>
      <c r="E19" s="36"/>
      <c r="F19" s="36"/>
      <c r="G19" s="36"/>
      <c r="H19" s="36"/>
      <c r="I19" s="37"/>
      <c r="J19" s="4">
        <v>90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v>90</v>
      </c>
    </row>
    <row r="20" spans="2:17">
      <c r="B20" s="6">
        <f t="shared" si="0"/>
        <v>12</v>
      </c>
      <c r="C20" s="15" t="s">
        <v>39</v>
      </c>
      <c r="D20" s="35" t="s">
        <v>82</v>
      </c>
      <c r="E20" s="36"/>
      <c r="F20" s="36"/>
      <c r="G20" s="36"/>
      <c r="H20" s="36"/>
      <c r="I20" s="37"/>
      <c r="J20" s="4">
        <v>90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v>90</v>
      </c>
    </row>
    <row r="21" spans="2:17">
      <c r="B21" s="6">
        <f t="shared" si="0"/>
        <v>13</v>
      </c>
      <c r="C21" s="15" t="s">
        <v>40</v>
      </c>
      <c r="D21" s="35" t="s">
        <v>83</v>
      </c>
      <c r="E21" s="36"/>
      <c r="F21" s="36"/>
      <c r="G21" s="36"/>
      <c r="H21" s="36"/>
      <c r="I21" s="37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v>100</v>
      </c>
    </row>
    <row r="22" spans="2:17">
      <c r="B22" s="6">
        <f t="shared" si="0"/>
        <v>14</v>
      </c>
      <c r="C22" s="15" t="s">
        <v>41</v>
      </c>
      <c r="D22" s="35" t="s">
        <v>84</v>
      </c>
      <c r="E22" s="36"/>
      <c r="F22" s="36"/>
      <c r="G22" s="36"/>
      <c r="H22" s="36"/>
      <c r="I22" s="37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v>100</v>
      </c>
    </row>
    <row r="23" spans="2:17">
      <c r="B23" s="6">
        <f t="shared" si="0"/>
        <v>15</v>
      </c>
      <c r="C23" s="15" t="s">
        <v>42</v>
      </c>
      <c r="D23" s="35" t="s">
        <v>106</v>
      </c>
      <c r="E23" s="36"/>
      <c r="F23" s="36"/>
      <c r="G23" s="36"/>
      <c r="H23" s="36"/>
      <c r="I23" s="37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v>100</v>
      </c>
    </row>
    <row r="24" spans="2:17">
      <c r="B24" s="6">
        <f t="shared" si="0"/>
        <v>16</v>
      </c>
      <c r="C24" s="15" t="s">
        <v>43</v>
      </c>
      <c r="D24" s="35" t="s">
        <v>107</v>
      </c>
      <c r="E24" s="36"/>
      <c r="F24" s="36"/>
      <c r="G24" s="36"/>
      <c r="H24" s="36"/>
      <c r="I24" s="37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v>100</v>
      </c>
    </row>
    <row r="25" spans="2:17">
      <c r="B25" s="6">
        <f t="shared" si="0"/>
        <v>17</v>
      </c>
      <c r="C25" s="15" t="s">
        <v>44</v>
      </c>
      <c r="D25" s="35" t="s">
        <v>85</v>
      </c>
      <c r="E25" s="36"/>
      <c r="F25" s="36"/>
      <c r="G25" s="36"/>
      <c r="H25" s="36"/>
      <c r="I25" s="37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v>90</v>
      </c>
    </row>
    <row r="26" spans="2:17">
      <c r="B26" s="6">
        <f t="shared" si="0"/>
        <v>18</v>
      </c>
      <c r="C26" s="15" t="s">
        <v>45</v>
      </c>
      <c r="D26" s="35" t="s">
        <v>86</v>
      </c>
      <c r="E26" s="36"/>
      <c r="F26" s="36"/>
      <c r="G26" s="36"/>
      <c r="H26" s="36"/>
      <c r="I26" s="37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v>100</v>
      </c>
    </row>
    <row r="27" spans="2:17">
      <c r="B27" s="6">
        <v>19</v>
      </c>
      <c r="C27" s="15" t="s">
        <v>46</v>
      </c>
      <c r="D27" s="35" t="s">
        <v>87</v>
      </c>
      <c r="E27" s="36"/>
      <c r="F27" s="36"/>
      <c r="G27" s="36"/>
      <c r="H27" s="36"/>
      <c r="I27" s="37"/>
      <c r="J27" s="4">
        <v>90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v>90</v>
      </c>
    </row>
    <row r="28" spans="2:17">
      <c r="B28" s="6">
        <v>20</v>
      </c>
      <c r="C28" s="15" t="s">
        <v>47</v>
      </c>
      <c r="D28" s="35" t="s">
        <v>88</v>
      </c>
      <c r="E28" s="36"/>
      <c r="F28" s="36"/>
      <c r="G28" s="36"/>
      <c r="H28" s="36"/>
      <c r="I28" s="37"/>
      <c r="J28" s="4">
        <v>90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v>90</v>
      </c>
    </row>
    <row r="29" spans="2:17">
      <c r="B29" s="6">
        <v>21</v>
      </c>
      <c r="C29" s="15" t="s">
        <v>48</v>
      </c>
      <c r="D29" s="35" t="s">
        <v>89</v>
      </c>
      <c r="E29" s="36"/>
      <c r="F29" s="36"/>
      <c r="G29" s="36"/>
      <c r="H29" s="36"/>
      <c r="I29" s="37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v>100</v>
      </c>
    </row>
    <row r="30" spans="2:17">
      <c r="B30" s="6">
        <v>22</v>
      </c>
      <c r="C30" s="15" t="s">
        <v>49</v>
      </c>
      <c r="D30" s="35" t="s">
        <v>90</v>
      </c>
      <c r="E30" s="36"/>
      <c r="F30" s="36"/>
      <c r="G30" s="36"/>
      <c r="H30" s="36"/>
      <c r="I30" s="37"/>
      <c r="J30" s="4">
        <v>90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v>90</v>
      </c>
    </row>
    <row r="31" spans="2:17">
      <c r="B31" s="6">
        <v>23</v>
      </c>
      <c r="C31" s="15" t="s">
        <v>50</v>
      </c>
      <c r="D31" s="35" t="s">
        <v>91</v>
      </c>
      <c r="E31" s="36"/>
      <c r="F31" s="36"/>
      <c r="G31" s="36"/>
      <c r="H31" s="36"/>
      <c r="I31" s="37"/>
      <c r="J31" s="4">
        <v>90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v>90</v>
      </c>
    </row>
    <row r="32" spans="2:17">
      <c r="B32" s="6">
        <v>24</v>
      </c>
      <c r="C32" s="15" t="s">
        <v>51</v>
      </c>
      <c r="D32" s="35" t="s">
        <v>92</v>
      </c>
      <c r="E32" s="36"/>
      <c r="F32" s="36"/>
      <c r="G32" s="36"/>
      <c r="H32" s="36"/>
      <c r="I32" s="37"/>
      <c r="J32" s="4">
        <v>90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v>90</v>
      </c>
    </row>
    <row r="33" spans="2:17">
      <c r="B33" s="6">
        <v>25</v>
      </c>
      <c r="C33" s="15" t="s">
        <v>52</v>
      </c>
      <c r="D33" s="35" t="s">
        <v>93</v>
      </c>
      <c r="E33" s="36"/>
      <c r="F33" s="36"/>
      <c r="G33" s="36"/>
      <c r="H33" s="36"/>
      <c r="I33" s="37"/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3">
        <v>100</v>
      </c>
    </row>
    <row r="34" spans="2:17">
      <c r="B34" s="6">
        <v>26</v>
      </c>
      <c r="C34" s="15" t="s">
        <v>53</v>
      </c>
      <c r="D34" s="35" t="s">
        <v>94</v>
      </c>
      <c r="E34" s="36"/>
      <c r="F34" s="36"/>
      <c r="G34" s="36"/>
      <c r="H34" s="36"/>
      <c r="I34" s="37"/>
      <c r="J34" s="4">
        <v>90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3">
        <v>90</v>
      </c>
    </row>
    <row r="35" spans="2:17">
      <c r="B35" s="6">
        <v>27</v>
      </c>
      <c r="C35" s="15" t="s">
        <v>54</v>
      </c>
      <c r="D35" s="35" t="s">
        <v>105</v>
      </c>
      <c r="E35" s="36"/>
      <c r="F35" s="36"/>
      <c r="G35" s="36"/>
      <c r="H35" s="36"/>
      <c r="I35" s="37"/>
      <c r="J35" s="4">
        <v>90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3">
        <v>90</v>
      </c>
    </row>
    <row r="36" spans="2:17">
      <c r="B36" s="6">
        <v>28</v>
      </c>
      <c r="C36" s="15" t="s">
        <v>55</v>
      </c>
      <c r="D36" s="35" t="s">
        <v>95</v>
      </c>
      <c r="E36" s="36"/>
      <c r="F36" s="36"/>
      <c r="G36" s="36"/>
      <c r="H36" s="36"/>
      <c r="I36" s="37"/>
      <c r="J36" s="4">
        <v>100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3">
        <v>100</v>
      </c>
    </row>
    <row r="37" spans="2:17">
      <c r="B37" s="6">
        <v>29</v>
      </c>
      <c r="C37" s="15" t="s">
        <v>56</v>
      </c>
      <c r="D37" s="35" t="s">
        <v>96</v>
      </c>
      <c r="E37" s="36"/>
      <c r="F37" s="36"/>
      <c r="G37" s="36"/>
      <c r="H37" s="36"/>
      <c r="I37" s="37"/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3">
        <v>100</v>
      </c>
    </row>
    <row r="38" spans="2:17">
      <c r="B38" s="6">
        <v>30</v>
      </c>
      <c r="C38" s="15" t="s">
        <v>57</v>
      </c>
      <c r="D38" s="35" t="s">
        <v>97</v>
      </c>
      <c r="E38" s="36"/>
      <c r="F38" s="36"/>
      <c r="G38" s="36"/>
      <c r="H38" s="36"/>
      <c r="I38" s="37"/>
      <c r="J38" s="4">
        <v>90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3">
        <v>90</v>
      </c>
    </row>
    <row r="39" spans="2:17">
      <c r="B39" s="6">
        <v>31</v>
      </c>
      <c r="C39" s="15" t="s">
        <v>58</v>
      </c>
      <c r="D39" s="35" t="s">
        <v>98</v>
      </c>
      <c r="E39" s="36"/>
      <c r="F39" s="36"/>
      <c r="G39" s="36"/>
      <c r="H39" s="36"/>
      <c r="I39" s="37"/>
      <c r="J39" s="4">
        <v>90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3">
        <v>90</v>
      </c>
    </row>
    <row r="40" spans="2:17">
      <c r="B40" s="6">
        <v>32</v>
      </c>
      <c r="C40" s="15" t="s">
        <v>59</v>
      </c>
      <c r="D40" s="35" t="s">
        <v>99</v>
      </c>
      <c r="E40" s="36"/>
      <c r="F40" s="36"/>
      <c r="G40" s="36"/>
      <c r="H40" s="36"/>
      <c r="I40" s="37"/>
      <c r="J40" s="4">
        <v>90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3">
        <v>90</v>
      </c>
    </row>
    <row r="41" spans="2:17">
      <c r="B41" s="6">
        <v>33</v>
      </c>
      <c r="C41" s="15" t="s">
        <v>60</v>
      </c>
      <c r="D41" s="35" t="s">
        <v>100</v>
      </c>
      <c r="E41" s="36"/>
      <c r="F41" s="36"/>
      <c r="G41" s="36"/>
      <c r="H41" s="36"/>
      <c r="I41" s="37"/>
      <c r="J41" s="4">
        <v>90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3">
        <v>90</v>
      </c>
    </row>
    <row r="42" spans="2:17">
      <c r="B42" s="6">
        <v>34</v>
      </c>
      <c r="C42" s="15" t="s">
        <v>61</v>
      </c>
      <c r="D42" s="35" t="s">
        <v>101</v>
      </c>
      <c r="E42" s="36"/>
      <c r="F42" s="36"/>
      <c r="G42" s="36"/>
      <c r="H42" s="36"/>
      <c r="I42" s="37"/>
      <c r="J42" s="4">
        <v>100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3">
        <v>100</v>
      </c>
    </row>
    <row r="43" spans="2:17">
      <c r="B43" s="6">
        <v>35</v>
      </c>
      <c r="C43" s="15" t="s">
        <v>62</v>
      </c>
      <c r="D43" s="35" t="s">
        <v>102</v>
      </c>
      <c r="E43" s="36"/>
      <c r="F43" s="36"/>
      <c r="G43" s="36"/>
      <c r="H43" s="36"/>
      <c r="I43" s="37"/>
      <c r="J43" s="4">
        <v>100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3">
        <v>100</v>
      </c>
    </row>
    <row r="44" spans="2:17">
      <c r="B44" s="6">
        <v>36</v>
      </c>
      <c r="C44" s="15" t="s">
        <v>63</v>
      </c>
      <c r="D44" s="35" t="s">
        <v>103</v>
      </c>
      <c r="E44" s="36"/>
      <c r="F44" s="36"/>
      <c r="G44" s="36"/>
      <c r="H44" s="36"/>
      <c r="I44" s="37"/>
      <c r="J44" s="4">
        <v>100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3">
        <v>100</v>
      </c>
    </row>
    <row r="45" spans="2:17">
      <c r="B45" s="6">
        <v>37</v>
      </c>
      <c r="C45" s="15" t="s">
        <v>64</v>
      </c>
      <c r="D45" s="35" t="s">
        <v>104</v>
      </c>
      <c r="E45" s="36"/>
      <c r="F45" s="36"/>
      <c r="G45" s="36"/>
      <c r="H45" s="36"/>
      <c r="I45" s="37"/>
      <c r="J45" s="4">
        <v>100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3">
        <v>100</v>
      </c>
    </row>
    <row r="46" spans="2:17">
      <c r="B46" s="6">
        <v>38</v>
      </c>
      <c r="C46" s="15" t="s">
        <v>65</v>
      </c>
      <c r="D46" s="35" t="s">
        <v>108</v>
      </c>
      <c r="E46" s="36"/>
      <c r="F46" s="36"/>
      <c r="G46" s="36"/>
      <c r="H46" s="36"/>
      <c r="I46" s="37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3">
        <v>0</v>
      </c>
    </row>
    <row r="47" spans="2:17">
      <c r="B47" s="6"/>
      <c r="C47" s="17"/>
      <c r="D47" s="18"/>
      <c r="E47" s="19"/>
      <c r="F47" s="19"/>
      <c r="G47" s="19"/>
      <c r="H47" s="19"/>
      <c r="I47" s="20"/>
      <c r="J47" s="4">
        <f>SUM(J9:J46)</f>
        <v>3510</v>
      </c>
      <c r="K47" s="21"/>
      <c r="L47" s="21"/>
      <c r="M47" s="21"/>
      <c r="N47" s="21"/>
      <c r="O47" s="21"/>
      <c r="P47" s="21"/>
      <c r="Q47" s="14">
        <f>AVERAGE(Q9:Q46)</f>
        <v>92.368421052631575</v>
      </c>
    </row>
    <row r="48" spans="2:17">
      <c r="B48" s="6"/>
      <c r="C48" s="25"/>
      <c r="D48" s="25"/>
      <c r="E48" s="1"/>
      <c r="H48" s="28" t="s">
        <v>18</v>
      </c>
      <c r="I48" s="28"/>
      <c r="J48" s="10">
        <v>37</v>
      </c>
      <c r="K48" s="10">
        <f t="shared" ref="K48:P48" si="1">COUNTIF(K9:K46,"&gt;=70")</f>
        <v>0</v>
      </c>
      <c r="L48" s="10">
        <f t="shared" si="1"/>
        <v>0</v>
      </c>
      <c r="M48" s="10">
        <f t="shared" si="1"/>
        <v>0</v>
      </c>
      <c r="N48" s="10">
        <f t="shared" si="1"/>
        <v>0</v>
      </c>
      <c r="O48" s="10">
        <f t="shared" si="1"/>
        <v>0</v>
      </c>
      <c r="P48" s="10">
        <f t="shared" si="1"/>
        <v>0</v>
      </c>
      <c r="Q48" s="10">
        <v>37</v>
      </c>
    </row>
    <row r="49" spans="3:17">
      <c r="C49" s="25"/>
      <c r="D49" s="25"/>
      <c r="E49" s="8"/>
      <c r="H49" s="29" t="s">
        <v>19</v>
      </c>
      <c r="I49" s="29"/>
      <c r="J49" s="11">
        <v>1</v>
      </c>
      <c r="K49" s="10">
        <f t="shared" ref="K49" si="2">COUNTIF(K10:K48,"&gt;=70")</f>
        <v>0</v>
      </c>
      <c r="L49" s="10">
        <f t="shared" ref="L49:P52" si="3">COUNTIF(L10:L48,"&gt;=70")</f>
        <v>0</v>
      </c>
      <c r="M49" s="10">
        <f t="shared" si="3"/>
        <v>0</v>
      </c>
      <c r="N49" s="10">
        <f t="shared" si="3"/>
        <v>0</v>
      </c>
      <c r="O49" s="10">
        <f t="shared" si="3"/>
        <v>0</v>
      </c>
      <c r="P49" s="10">
        <f t="shared" si="3"/>
        <v>0</v>
      </c>
      <c r="Q49" s="11">
        <v>1</v>
      </c>
    </row>
    <row r="50" spans="3:17">
      <c r="C50" s="25"/>
      <c r="D50" s="25"/>
      <c r="E50" s="25"/>
      <c r="H50" s="29" t="s">
        <v>20</v>
      </c>
      <c r="I50" s="29"/>
      <c r="J50" s="11">
        <v>38</v>
      </c>
      <c r="K50" s="11">
        <v>0</v>
      </c>
      <c r="L50" s="10">
        <f t="shared" si="3"/>
        <v>0</v>
      </c>
      <c r="M50" s="10">
        <f t="shared" si="3"/>
        <v>0</v>
      </c>
      <c r="N50" s="10">
        <f t="shared" si="3"/>
        <v>0</v>
      </c>
      <c r="O50" s="10">
        <f t="shared" si="3"/>
        <v>0</v>
      </c>
      <c r="P50" s="10">
        <f t="shared" si="3"/>
        <v>0</v>
      </c>
      <c r="Q50" s="11">
        <v>38</v>
      </c>
    </row>
    <row r="51" spans="3:17">
      <c r="C51" s="25"/>
      <c r="D51" s="25"/>
      <c r="E51" s="1"/>
      <c r="H51" s="30" t="s">
        <v>15</v>
      </c>
      <c r="I51" s="30"/>
      <c r="J51" s="12">
        <f>J48/J50</f>
        <v>0.97368421052631582</v>
      </c>
      <c r="K51" s="11">
        <v>0</v>
      </c>
      <c r="L51" s="10">
        <f t="shared" si="3"/>
        <v>0</v>
      </c>
      <c r="M51" s="10">
        <f t="shared" si="3"/>
        <v>0</v>
      </c>
      <c r="N51" s="10">
        <f t="shared" si="3"/>
        <v>0</v>
      </c>
      <c r="O51" s="10">
        <f t="shared" si="3"/>
        <v>0</v>
      </c>
      <c r="P51" s="10">
        <f t="shared" si="3"/>
        <v>0</v>
      </c>
      <c r="Q51" s="12">
        <f>Q48/Q50</f>
        <v>0.97368421052631582</v>
      </c>
    </row>
    <row r="52" spans="3:17">
      <c r="C52" s="25"/>
      <c r="D52" s="25"/>
      <c r="E52" s="1"/>
      <c r="H52" s="30" t="s">
        <v>16</v>
      </c>
      <c r="I52" s="30"/>
      <c r="J52" s="12">
        <f>J49/J50</f>
        <v>2.6315789473684209E-2</v>
      </c>
      <c r="K52" s="11">
        <v>0</v>
      </c>
      <c r="L52" s="10">
        <f t="shared" si="3"/>
        <v>0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10">
        <f t="shared" si="3"/>
        <v>0</v>
      </c>
      <c r="Q52" s="12">
        <f>Q49/Q50</f>
        <v>2.6315789473684209E-2</v>
      </c>
    </row>
    <row r="53" spans="3:17">
      <c r="C53" s="25"/>
      <c r="D53" s="25"/>
      <c r="E53" s="8"/>
    </row>
    <row r="54" spans="3:17">
      <c r="C54" s="1"/>
      <c r="D54" s="1"/>
      <c r="E54" s="8"/>
    </row>
    <row r="55" spans="3:17">
      <c r="J55" s="31"/>
      <c r="K55" s="31"/>
      <c r="L55" s="31"/>
      <c r="M55" s="31"/>
      <c r="N55" s="31"/>
      <c r="O55" s="31"/>
      <c r="P55" s="31"/>
    </row>
    <row r="56" spans="3:17">
      <c r="J56" s="24" t="s">
        <v>17</v>
      </c>
      <c r="K56" s="24"/>
      <c r="L56" s="24"/>
      <c r="M56" s="24"/>
      <c r="N56" s="24"/>
      <c r="O56" s="24"/>
      <c r="P56" s="24"/>
    </row>
  </sheetData>
  <mergeCells count="60">
    <mergeCell ref="D41:I41"/>
    <mergeCell ref="D37:I37"/>
    <mergeCell ref="C48:D48"/>
    <mergeCell ref="D42:I42"/>
    <mergeCell ref="D43:I43"/>
    <mergeCell ref="D44:I44"/>
    <mergeCell ref="D45:I45"/>
    <mergeCell ref="D46:I46"/>
    <mergeCell ref="B2:P2"/>
    <mergeCell ref="D38:I38"/>
    <mergeCell ref="D39:I39"/>
    <mergeCell ref="D40:I40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1:I21"/>
    <mergeCell ref="D22:I22"/>
    <mergeCell ref="D23:I23"/>
    <mergeCell ref="D24:I24"/>
    <mergeCell ref="D25:I25"/>
    <mergeCell ref="D26:I26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56:P56"/>
    <mergeCell ref="C49:D49"/>
    <mergeCell ref="I6:J6"/>
    <mergeCell ref="K6:P6"/>
    <mergeCell ref="C3:P3"/>
    <mergeCell ref="C52:D52"/>
    <mergeCell ref="C53:D53"/>
    <mergeCell ref="C51:D51"/>
    <mergeCell ref="C50:E50"/>
    <mergeCell ref="H48:I48"/>
    <mergeCell ref="H49:I49"/>
    <mergeCell ref="H50:I50"/>
    <mergeCell ref="H51:I51"/>
    <mergeCell ref="H52:I52"/>
    <mergeCell ref="J55:P55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28BD-BB08-4BF7-A0DE-8D8E5D8D465B}">
  <dimension ref="B2:R53"/>
  <sheetViews>
    <sheetView zoomScale="80" zoomScaleNormal="80" workbookViewId="0">
      <selection activeCell="H7" sqref="H7"/>
    </sheetView>
  </sheetViews>
  <sheetFormatPr baseColWidth="10" defaultColWidth="10.7109375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7.5703125" customWidth="1"/>
    <col min="17" max="17" width="8.7109375" customWidth="1"/>
    <col min="18" max="19" width="5.7109375" customWidth="1"/>
  </cols>
  <sheetData>
    <row r="2" spans="2:18" ht="15.75">
      <c r="B2" s="41" t="s">
        <v>23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</row>
    <row r="3" spans="2:18">
      <c r="C3" s="27" t="s">
        <v>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</row>
    <row r="4" spans="2:18">
      <c r="C4" t="s">
        <v>0</v>
      </c>
      <c r="D4" s="32" t="s">
        <v>66</v>
      </c>
      <c r="E4" s="32"/>
      <c r="F4" s="32"/>
      <c r="G4" s="32"/>
      <c r="I4" t="s">
        <v>1</v>
      </c>
      <c r="J4" s="26" t="s">
        <v>67</v>
      </c>
      <c r="K4" s="26"/>
      <c r="M4" t="s">
        <v>2</v>
      </c>
      <c r="N4" s="33">
        <v>45924</v>
      </c>
      <c r="O4" s="33"/>
    </row>
    <row r="5" spans="2:18" ht="6.75" customHeight="1">
      <c r="D5" s="5"/>
      <c r="E5" s="5"/>
      <c r="F5" s="5"/>
      <c r="G5" s="5"/>
    </row>
    <row r="6" spans="2:18">
      <c r="C6" t="s">
        <v>3</v>
      </c>
      <c r="D6" s="26" t="s">
        <v>26</v>
      </c>
      <c r="E6" s="26"/>
      <c r="F6" s="26"/>
      <c r="G6" s="26"/>
      <c r="I6" s="25" t="s">
        <v>21</v>
      </c>
      <c r="J6" s="25"/>
      <c r="K6" s="26" t="s">
        <v>24</v>
      </c>
      <c r="L6" s="26"/>
      <c r="M6" s="26"/>
      <c r="N6" s="26"/>
      <c r="O6" s="26"/>
      <c r="P6" s="26"/>
    </row>
    <row r="7" spans="2:18" ht="11.25" customHeight="1"/>
    <row r="8" spans="2:18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177</v>
      </c>
      <c r="D9" s="38" t="s">
        <v>201</v>
      </c>
      <c r="E9" s="39"/>
      <c r="F9" s="39"/>
      <c r="G9" s="39"/>
      <c r="H9" s="39"/>
      <c r="I9" s="40"/>
      <c r="J9" s="4">
        <v>90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v>90</v>
      </c>
    </row>
    <row r="10" spans="2:18">
      <c r="B10" s="6">
        <f>B9+1</f>
        <v>2</v>
      </c>
      <c r="C10" s="15" t="s">
        <v>178</v>
      </c>
      <c r="D10" s="35" t="s">
        <v>202</v>
      </c>
      <c r="E10" s="36"/>
      <c r="F10" s="36"/>
      <c r="G10" s="36"/>
      <c r="H10" s="36"/>
      <c r="I10" s="37"/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v>90</v>
      </c>
    </row>
    <row r="11" spans="2:18">
      <c r="B11" s="6">
        <f t="shared" ref="B11:B24" si="0">B10+1</f>
        <v>3</v>
      </c>
      <c r="C11" s="15" t="s">
        <v>179</v>
      </c>
      <c r="D11" s="35" t="s">
        <v>203</v>
      </c>
      <c r="E11" s="36"/>
      <c r="F11" s="36"/>
      <c r="G11" s="36"/>
      <c r="H11" s="36"/>
      <c r="I11" s="37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v>100</v>
      </c>
    </row>
    <row r="12" spans="2:18">
      <c r="B12" s="6">
        <f t="shared" si="0"/>
        <v>4</v>
      </c>
      <c r="C12" s="15" t="s">
        <v>180</v>
      </c>
      <c r="D12" s="35" t="s">
        <v>275</v>
      </c>
      <c r="E12" s="36"/>
      <c r="F12" s="36"/>
      <c r="G12" s="36"/>
      <c r="H12" s="36"/>
      <c r="I12" s="37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v>90</v>
      </c>
    </row>
    <row r="13" spans="2:18">
      <c r="B13" s="6">
        <v>5</v>
      </c>
      <c r="C13" s="15" t="s">
        <v>181</v>
      </c>
      <c r="D13" s="35" t="s">
        <v>204</v>
      </c>
      <c r="E13" s="36"/>
      <c r="F13" s="36"/>
      <c r="G13" s="36"/>
      <c r="H13" s="36"/>
      <c r="I13" s="37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v>100</v>
      </c>
    </row>
    <row r="14" spans="2:18">
      <c r="B14" s="6">
        <v>6</v>
      </c>
      <c r="C14" s="15" t="s">
        <v>182</v>
      </c>
      <c r="D14" s="35" t="s">
        <v>205</v>
      </c>
      <c r="E14" s="36"/>
      <c r="F14" s="36"/>
      <c r="G14" s="36"/>
      <c r="H14" s="36"/>
      <c r="I14" s="37"/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v>90</v>
      </c>
    </row>
    <row r="15" spans="2:18">
      <c r="B15" s="6">
        <f t="shared" si="0"/>
        <v>7</v>
      </c>
      <c r="C15" s="15" t="s">
        <v>183</v>
      </c>
      <c r="D15" s="35" t="s">
        <v>206</v>
      </c>
      <c r="E15" s="36"/>
      <c r="F15" s="36"/>
      <c r="G15" s="36"/>
      <c r="H15" s="36"/>
      <c r="I15" s="37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v>100</v>
      </c>
    </row>
    <row r="16" spans="2:18">
      <c r="B16" s="6">
        <v>8</v>
      </c>
      <c r="C16" s="15" t="s">
        <v>186</v>
      </c>
      <c r="D16" s="35" t="s">
        <v>207</v>
      </c>
      <c r="E16" s="36"/>
      <c r="F16" s="36"/>
      <c r="G16" s="36"/>
      <c r="H16" s="36"/>
      <c r="I16" s="37"/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v>100</v>
      </c>
    </row>
    <row r="17" spans="2:17">
      <c r="B17" s="6">
        <v>9</v>
      </c>
      <c r="C17" s="15" t="s">
        <v>184</v>
      </c>
      <c r="D17" s="35" t="s">
        <v>208</v>
      </c>
      <c r="E17" s="36"/>
      <c r="F17" s="36"/>
      <c r="G17" s="36"/>
      <c r="H17" s="36"/>
      <c r="I17" s="37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v>100</v>
      </c>
    </row>
    <row r="18" spans="2:17">
      <c r="B18" s="6">
        <v>10</v>
      </c>
      <c r="C18" s="15" t="s">
        <v>185</v>
      </c>
      <c r="D18" s="35" t="s">
        <v>209</v>
      </c>
      <c r="E18" s="36"/>
      <c r="F18" s="36"/>
      <c r="G18" s="36"/>
      <c r="H18" s="36"/>
      <c r="I18" s="37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v>100</v>
      </c>
    </row>
    <row r="19" spans="2:17">
      <c r="B19" s="6">
        <v>11</v>
      </c>
      <c r="C19" s="15" t="s">
        <v>187</v>
      </c>
      <c r="D19" s="35" t="s">
        <v>210</v>
      </c>
      <c r="E19" s="36"/>
      <c r="F19" s="36"/>
      <c r="G19" s="36"/>
      <c r="H19" s="36"/>
      <c r="I19" s="37"/>
      <c r="J19" s="4">
        <v>100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v>100</v>
      </c>
    </row>
    <row r="20" spans="2:17">
      <c r="B20" s="6">
        <v>12</v>
      </c>
      <c r="C20" s="15" t="s">
        <v>188</v>
      </c>
      <c r="D20" s="35" t="s">
        <v>211</v>
      </c>
      <c r="E20" s="36"/>
      <c r="F20" s="36"/>
      <c r="G20" s="36"/>
      <c r="H20" s="36"/>
      <c r="I20" s="37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v>100</v>
      </c>
    </row>
    <row r="21" spans="2:17">
      <c r="B21" s="6">
        <v>13</v>
      </c>
      <c r="C21" s="15" t="s">
        <v>189</v>
      </c>
      <c r="D21" s="35" t="s">
        <v>212</v>
      </c>
      <c r="E21" s="36"/>
      <c r="F21" s="36"/>
      <c r="G21" s="36"/>
      <c r="H21" s="36"/>
      <c r="I21" s="37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v>100</v>
      </c>
    </row>
    <row r="22" spans="2:17">
      <c r="B22" s="6">
        <f t="shared" si="0"/>
        <v>14</v>
      </c>
      <c r="C22" s="15" t="s">
        <v>190</v>
      </c>
      <c r="D22" s="35" t="s">
        <v>213</v>
      </c>
      <c r="E22" s="36"/>
      <c r="F22" s="36"/>
      <c r="G22" s="36"/>
      <c r="H22" s="36"/>
      <c r="I22" s="37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v>100</v>
      </c>
    </row>
    <row r="23" spans="2:17">
      <c r="B23" s="6">
        <f t="shared" si="0"/>
        <v>15</v>
      </c>
      <c r="C23" s="15" t="s">
        <v>191</v>
      </c>
      <c r="D23" s="35" t="s">
        <v>214</v>
      </c>
      <c r="E23" s="36"/>
      <c r="F23" s="36"/>
      <c r="G23" s="36"/>
      <c r="H23" s="36"/>
      <c r="I23" s="37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v>100</v>
      </c>
    </row>
    <row r="24" spans="2:17">
      <c r="B24" s="6">
        <f t="shared" si="0"/>
        <v>16</v>
      </c>
      <c r="C24" s="15" t="s">
        <v>222</v>
      </c>
      <c r="D24" s="35" t="s">
        <v>193</v>
      </c>
      <c r="E24" s="36"/>
      <c r="F24" s="36"/>
      <c r="G24" s="36"/>
      <c r="H24" s="36"/>
      <c r="I24" s="37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v>100</v>
      </c>
    </row>
    <row r="25" spans="2:17">
      <c r="B25" s="6">
        <v>17</v>
      </c>
      <c r="C25" s="15" t="s">
        <v>192</v>
      </c>
      <c r="D25" s="35" t="s">
        <v>215</v>
      </c>
      <c r="E25" s="36"/>
      <c r="F25" s="36"/>
      <c r="G25" s="36"/>
      <c r="H25" s="36"/>
      <c r="I25" s="37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v>90</v>
      </c>
    </row>
    <row r="26" spans="2:17">
      <c r="B26" s="6">
        <v>18</v>
      </c>
      <c r="C26" s="15" t="s">
        <v>194</v>
      </c>
      <c r="D26" s="35" t="s">
        <v>216</v>
      </c>
      <c r="E26" s="36"/>
      <c r="F26" s="36"/>
      <c r="G26" s="36"/>
      <c r="H26" s="36"/>
      <c r="I26" s="37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v>100</v>
      </c>
    </row>
    <row r="27" spans="2:17">
      <c r="B27" s="6">
        <v>19</v>
      </c>
      <c r="C27" s="15" t="s">
        <v>195</v>
      </c>
      <c r="D27" s="35" t="s">
        <v>217</v>
      </c>
      <c r="E27" s="36"/>
      <c r="F27" s="36"/>
      <c r="G27" s="36"/>
      <c r="H27" s="36"/>
      <c r="I27" s="37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v>100</v>
      </c>
    </row>
    <row r="28" spans="2:17">
      <c r="B28" s="6">
        <v>20</v>
      </c>
      <c r="C28" s="15" t="s">
        <v>196</v>
      </c>
      <c r="D28" s="35" t="s">
        <v>218</v>
      </c>
      <c r="E28" s="36"/>
      <c r="F28" s="36"/>
      <c r="G28" s="36"/>
      <c r="H28" s="36"/>
      <c r="I28" s="37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v>100</v>
      </c>
    </row>
    <row r="29" spans="2:17">
      <c r="B29" s="6">
        <v>21</v>
      </c>
      <c r="C29" s="15" t="s">
        <v>197</v>
      </c>
      <c r="D29" s="43" t="s">
        <v>219</v>
      </c>
      <c r="E29" s="44"/>
      <c r="F29" s="44"/>
      <c r="G29" s="44"/>
      <c r="H29" s="44"/>
      <c r="I29" s="45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v>100</v>
      </c>
    </row>
    <row r="30" spans="2:17">
      <c r="B30" s="6">
        <v>22</v>
      </c>
      <c r="C30" s="15" t="s">
        <v>198</v>
      </c>
      <c r="D30" s="43" t="s">
        <v>220</v>
      </c>
      <c r="E30" s="44"/>
      <c r="F30" s="44"/>
      <c r="G30" s="44"/>
      <c r="H30" s="44"/>
      <c r="I30" s="45"/>
      <c r="J30" s="4">
        <v>100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v>100</v>
      </c>
    </row>
    <row r="31" spans="2:17">
      <c r="B31" s="6">
        <v>23</v>
      </c>
      <c r="C31" s="15" t="s">
        <v>199</v>
      </c>
      <c r="D31" s="43" t="s">
        <v>223</v>
      </c>
      <c r="E31" s="44"/>
      <c r="F31" s="44"/>
      <c r="G31" s="44"/>
      <c r="H31" s="44"/>
      <c r="I31" s="45"/>
      <c r="J31" s="4">
        <v>90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v>90</v>
      </c>
    </row>
    <row r="32" spans="2:17">
      <c r="B32" s="6">
        <v>24</v>
      </c>
      <c r="C32" s="15" t="s">
        <v>200</v>
      </c>
      <c r="D32" s="43" t="s">
        <v>221</v>
      </c>
      <c r="E32" s="44"/>
      <c r="F32" s="44"/>
      <c r="G32" s="44"/>
      <c r="H32" s="44"/>
      <c r="I32" s="45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v>0</v>
      </c>
    </row>
    <row r="33" spans="2:17">
      <c r="B33" s="6"/>
      <c r="C33" s="15"/>
      <c r="D33" s="42"/>
      <c r="E33" s="42"/>
      <c r="F33" s="42"/>
      <c r="G33" s="42"/>
      <c r="H33" s="42"/>
      <c r="I33" s="42"/>
      <c r="J33" s="4">
        <f>SUM(J9:J32)</f>
        <v>2240</v>
      </c>
      <c r="K33" s="23"/>
      <c r="L33" s="23"/>
      <c r="M33" s="23"/>
      <c r="N33" s="23"/>
      <c r="O33" s="23"/>
      <c r="P33" s="23"/>
      <c r="Q33" s="14">
        <f>AVERAGE(Q9:Q32)</f>
        <v>93.333333333333329</v>
      </c>
    </row>
    <row r="34" spans="2:17">
      <c r="B34" s="6"/>
      <c r="C34" s="6"/>
      <c r="D34" s="42"/>
      <c r="E34" s="42"/>
      <c r="F34" s="42"/>
      <c r="G34" s="42"/>
      <c r="H34" s="42"/>
      <c r="I34" s="42"/>
      <c r="J34" s="4"/>
      <c r="K34" s="4"/>
      <c r="L34" s="4"/>
      <c r="M34" s="4"/>
      <c r="N34" s="4"/>
      <c r="O34" s="4"/>
      <c r="P34" s="4"/>
      <c r="Q34" s="14"/>
    </row>
    <row r="35" spans="2:17">
      <c r="B35" s="6"/>
      <c r="C35" s="6"/>
      <c r="D35" s="42"/>
      <c r="E35" s="42"/>
      <c r="F35" s="42"/>
      <c r="G35" s="42"/>
      <c r="H35" s="42"/>
      <c r="I35" s="42"/>
      <c r="J35" s="4"/>
      <c r="K35" s="4"/>
      <c r="L35" s="4"/>
      <c r="M35" s="4"/>
      <c r="N35" s="4"/>
      <c r="O35" s="4"/>
      <c r="P35" s="4"/>
      <c r="Q35" s="14"/>
    </row>
    <row r="36" spans="2:17">
      <c r="B36" s="6"/>
      <c r="C36" s="6"/>
      <c r="D36" s="42"/>
      <c r="E36" s="42"/>
      <c r="F36" s="42"/>
      <c r="G36" s="42"/>
      <c r="H36" s="42"/>
      <c r="I36" s="42"/>
      <c r="J36" s="4"/>
      <c r="K36" s="4"/>
      <c r="L36" s="4"/>
      <c r="M36" s="4"/>
      <c r="N36" s="4"/>
      <c r="O36" s="4"/>
      <c r="P36" s="4"/>
      <c r="Q36" s="14"/>
    </row>
    <row r="37" spans="2:17">
      <c r="B37" s="6"/>
      <c r="C37" s="6"/>
      <c r="D37" s="42"/>
      <c r="E37" s="42"/>
      <c r="F37" s="42"/>
      <c r="G37" s="42"/>
      <c r="H37" s="42"/>
      <c r="I37" s="42"/>
      <c r="J37" s="4"/>
      <c r="K37" s="4"/>
      <c r="L37" s="4"/>
      <c r="M37" s="4"/>
      <c r="N37" s="4"/>
      <c r="O37" s="4"/>
      <c r="P37" s="4"/>
      <c r="Q37" s="14"/>
    </row>
    <row r="38" spans="2:17">
      <c r="B38" s="6"/>
      <c r="C38" s="7"/>
      <c r="D38" s="46"/>
      <c r="E38" s="46"/>
      <c r="F38" s="46"/>
      <c r="G38" s="46"/>
      <c r="H38" s="46"/>
      <c r="I38" s="46"/>
      <c r="J38" s="4"/>
      <c r="K38" s="4"/>
      <c r="L38" s="4"/>
      <c r="M38" s="4"/>
      <c r="N38" s="4"/>
      <c r="O38" s="4"/>
      <c r="P38" s="4"/>
      <c r="Q38" s="14"/>
    </row>
    <row r="39" spans="2:17">
      <c r="B39" s="6"/>
      <c r="C39" s="7"/>
      <c r="D39" s="46"/>
      <c r="E39" s="46"/>
      <c r="F39" s="46"/>
      <c r="G39" s="46"/>
      <c r="H39" s="46"/>
      <c r="I39" s="46"/>
      <c r="J39" s="4"/>
      <c r="K39" s="4"/>
      <c r="L39" s="4"/>
      <c r="M39" s="4"/>
      <c r="N39" s="4"/>
      <c r="O39" s="4"/>
      <c r="P39" s="4"/>
      <c r="Q39" s="14"/>
    </row>
    <row r="40" spans="2:17">
      <c r="B40" s="6"/>
      <c r="C40" s="7"/>
      <c r="D40" s="46"/>
      <c r="E40" s="46"/>
      <c r="F40" s="46"/>
      <c r="G40" s="46"/>
      <c r="H40" s="46"/>
      <c r="I40" s="46"/>
      <c r="J40" s="4"/>
      <c r="K40" s="4"/>
      <c r="L40" s="4"/>
      <c r="M40" s="4"/>
      <c r="N40" s="4"/>
      <c r="O40" s="4"/>
      <c r="P40" s="4"/>
      <c r="Q40" s="14"/>
    </row>
    <row r="41" spans="2:17">
      <c r="B41" s="6"/>
      <c r="C41" s="7"/>
      <c r="D41" s="46"/>
      <c r="E41" s="46"/>
      <c r="F41" s="46"/>
      <c r="G41" s="46"/>
      <c r="H41" s="46"/>
      <c r="I41" s="46"/>
      <c r="J41" s="4"/>
      <c r="K41" s="4"/>
      <c r="L41" s="4"/>
      <c r="M41" s="4"/>
      <c r="N41" s="4"/>
      <c r="O41" s="4"/>
      <c r="P41" s="4"/>
      <c r="Q41" s="14"/>
    </row>
    <row r="42" spans="2:17">
      <c r="B42" s="6"/>
      <c r="C42" s="7"/>
      <c r="D42" s="46"/>
      <c r="E42" s="46"/>
      <c r="F42" s="46"/>
      <c r="G42" s="46"/>
      <c r="H42" s="46"/>
      <c r="I42" s="46"/>
      <c r="J42" s="4"/>
      <c r="K42" s="4"/>
      <c r="L42" s="4"/>
      <c r="M42" s="4"/>
      <c r="N42" s="4"/>
      <c r="O42" s="4"/>
      <c r="P42" s="4"/>
      <c r="Q42" s="14"/>
    </row>
    <row r="43" spans="2:17">
      <c r="B43" s="6"/>
      <c r="C43" s="7"/>
      <c r="D43" s="46"/>
      <c r="E43" s="46"/>
      <c r="F43" s="46"/>
      <c r="G43" s="46"/>
      <c r="H43" s="46"/>
      <c r="I43" s="46"/>
      <c r="J43" s="4"/>
      <c r="K43" s="4"/>
      <c r="L43" s="4"/>
      <c r="M43" s="4"/>
      <c r="N43" s="4"/>
      <c r="O43" s="4"/>
      <c r="P43" s="4"/>
      <c r="Q43" s="14"/>
    </row>
    <row r="44" spans="2:17">
      <c r="B44" s="6"/>
      <c r="C44" s="3"/>
      <c r="D44" s="47"/>
      <c r="E44" s="48"/>
      <c r="F44" s="48"/>
      <c r="G44" s="48"/>
      <c r="H44" s="48"/>
      <c r="I44" s="49"/>
      <c r="J44" s="3"/>
      <c r="K44" s="3"/>
      <c r="L44" s="3"/>
      <c r="M44" s="3"/>
      <c r="N44" s="3"/>
      <c r="O44" s="3"/>
      <c r="P44" s="3"/>
      <c r="Q44" s="14"/>
    </row>
    <row r="45" spans="2:17">
      <c r="B45" s="6"/>
      <c r="C45" s="25"/>
      <c r="D45" s="25"/>
      <c r="E45" s="1"/>
      <c r="H45" s="28" t="s">
        <v>18</v>
      </c>
      <c r="I45" s="28"/>
      <c r="J45" s="10">
        <v>23</v>
      </c>
      <c r="K45" s="10">
        <f t="shared" ref="K45:P46" si="1">COUNTIF(K9:K44,"&gt;=70")</f>
        <v>0</v>
      </c>
      <c r="L45" s="10">
        <f t="shared" si="1"/>
        <v>0</v>
      </c>
      <c r="M45" s="10">
        <f t="shared" si="1"/>
        <v>0</v>
      </c>
      <c r="N45" s="10">
        <f t="shared" si="1"/>
        <v>0</v>
      </c>
      <c r="O45" s="10">
        <f t="shared" si="1"/>
        <v>0</v>
      </c>
      <c r="P45" s="10">
        <f t="shared" si="1"/>
        <v>0</v>
      </c>
      <c r="Q45" s="10">
        <v>23</v>
      </c>
    </row>
    <row r="46" spans="2:17">
      <c r="C46" s="25"/>
      <c r="D46" s="25"/>
      <c r="E46" s="8"/>
      <c r="H46" s="29" t="s">
        <v>19</v>
      </c>
      <c r="I46" s="29"/>
      <c r="J46" s="11">
        <v>1</v>
      </c>
      <c r="K46" s="10">
        <f t="shared" si="1"/>
        <v>0</v>
      </c>
      <c r="L46" s="10">
        <f t="shared" si="1"/>
        <v>0</v>
      </c>
      <c r="M46" s="10">
        <f t="shared" si="1"/>
        <v>0</v>
      </c>
      <c r="N46" s="10">
        <f t="shared" si="1"/>
        <v>0</v>
      </c>
      <c r="O46" s="10">
        <f t="shared" si="1"/>
        <v>0</v>
      </c>
      <c r="P46" s="10">
        <f t="shared" si="1"/>
        <v>0</v>
      </c>
      <c r="Q46" s="11">
        <v>1</v>
      </c>
    </row>
    <row r="47" spans="2:17">
      <c r="C47" s="25"/>
      <c r="D47" s="25"/>
      <c r="E47" s="25"/>
      <c r="H47" s="29" t="s">
        <v>20</v>
      </c>
      <c r="I47" s="29"/>
      <c r="J47" s="11">
        <v>24</v>
      </c>
      <c r="K47" s="11">
        <v>0</v>
      </c>
      <c r="L47" s="10">
        <f t="shared" ref="L47:P49" si="2">COUNTIF(L11:L46,"&gt;=70")</f>
        <v>0</v>
      </c>
      <c r="M47" s="10">
        <f t="shared" si="2"/>
        <v>0</v>
      </c>
      <c r="N47" s="10">
        <f t="shared" si="2"/>
        <v>0</v>
      </c>
      <c r="O47" s="10">
        <f t="shared" si="2"/>
        <v>0</v>
      </c>
      <c r="P47" s="10">
        <f t="shared" si="2"/>
        <v>0</v>
      </c>
      <c r="Q47" s="11">
        <v>24</v>
      </c>
    </row>
    <row r="48" spans="2:17">
      <c r="C48" s="25"/>
      <c r="D48" s="25"/>
      <c r="E48" s="1"/>
      <c r="H48" s="30" t="s">
        <v>15</v>
      </c>
      <c r="I48" s="30"/>
      <c r="J48" s="12">
        <f>J45/J47</f>
        <v>0.95833333333333337</v>
      </c>
      <c r="K48" s="11">
        <v>0</v>
      </c>
      <c r="L48" s="10">
        <f t="shared" si="2"/>
        <v>0</v>
      </c>
      <c r="M48" s="10">
        <f t="shared" si="2"/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2">
        <f>Q45/Q47</f>
        <v>0.95833333333333337</v>
      </c>
    </row>
    <row r="49" spans="3:17">
      <c r="C49" s="25"/>
      <c r="D49" s="25"/>
      <c r="E49" s="1"/>
      <c r="H49" s="30" t="s">
        <v>16</v>
      </c>
      <c r="I49" s="30"/>
      <c r="J49" s="12">
        <f>J46/J47</f>
        <v>4.1666666666666664E-2</v>
      </c>
      <c r="K49" s="11">
        <v>0</v>
      </c>
      <c r="L49" s="10">
        <f t="shared" si="2"/>
        <v>0</v>
      </c>
      <c r="M49" s="10">
        <f t="shared" si="2"/>
        <v>0</v>
      </c>
      <c r="N49" s="10">
        <f t="shared" si="2"/>
        <v>0</v>
      </c>
      <c r="O49" s="10">
        <f t="shared" si="2"/>
        <v>0</v>
      </c>
      <c r="P49" s="10">
        <f t="shared" si="2"/>
        <v>0</v>
      </c>
      <c r="Q49" s="12">
        <f>Q46/Q47</f>
        <v>4.1666666666666664E-2</v>
      </c>
    </row>
    <row r="50" spans="3:17">
      <c r="C50" s="25"/>
      <c r="D50" s="25"/>
      <c r="E50" s="8"/>
    </row>
    <row r="51" spans="3:17">
      <c r="C51" s="1"/>
      <c r="D51" s="1"/>
      <c r="E51" s="8"/>
    </row>
    <row r="52" spans="3:17">
      <c r="J52" s="31"/>
      <c r="K52" s="31"/>
      <c r="L52" s="31"/>
      <c r="M52" s="31"/>
      <c r="N52" s="31"/>
      <c r="O52" s="31"/>
      <c r="P52" s="31"/>
    </row>
    <row r="53" spans="3:17">
      <c r="J53" s="24" t="s">
        <v>17</v>
      </c>
      <c r="K53" s="24"/>
      <c r="L53" s="24"/>
      <c r="M53" s="24"/>
      <c r="N53" s="24"/>
      <c r="O53" s="24"/>
      <c r="P53" s="24"/>
    </row>
  </sheetData>
  <mergeCells count="58">
    <mergeCell ref="C50:D50"/>
    <mergeCell ref="J52:P52"/>
    <mergeCell ref="J53:P53"/>
    <mergeCell ref="C47:E47"/>
    <mergeCell ref="H47:I47"/>
    <mergeCell ref="C48:D48"/>
    <mergeCell ref="H48:I48"/>
    <mergeCell ref="C49:D49"/>
    <mergeCell ref="H49:I49"/>
    <mergeCell ref="C46:D46"/>
    <mergeCell ref="H46:I46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C45:D45"/>
    <mergeCell ref="H45:I45"/>
    <mergeCell ref="D35:I35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13:I13"/>
    <mergeCell ref="D14:I14"/>
    <mergeCell ref="D15:I15"/>
    <mergeCell ref="D16:I16"/>
    <mergeCell ref="D24:I24"/>
    <mergeCell ref="D17:I17"/>
    <mergeCell ref="D18:I18"/>
    <mergeCell ref="D19:I19"/>
    <mergeCell ref="D20:I20"/>
    <mergeCell ref="D21:I21"/>
    <mergeCell ref="D22:I22"/>
    <mergeCell ref="D23:I23"/>
    <mergeCell ref="D8:I8"/>
    <mergeCell ref="D9:I9"/>
    <mergeCell ref="D10:I10"/>
    <mergeCell ref="D11:I11"/>
    <mergeCell ref="D12:I12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0B34-4E0F-4A81-8970-2A6CA232B994}">
  <dimension ref="B2:R52"/>
  <sheetViews>
    <sheetView zoomScale="84" zoomScaleNormal="84" workbookViewId="0">
      <selection activeCell="D6" sqref="D6:G6"/>
    </sheetView>
  </sheetViews>
  <sheetFormatPr baseColWidth="10" defaultColWidth="10.7109375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7.85546875" customWidth="1"/>
    <col min="17" max="17" width="8.7109375" customWidth="1"/>
    <col min="18" max="19" width="5.7109375" customWidth="1"/>
  </cols>
  <sheetData>
    <row r="2" spans="2:18" ht="15.75">
      <c r="B2" s="41" t="s">
        <v>23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</row>
    <row r="3" spans="2:18">
      <c r="C3" s="27" t="s">
        <v>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</row>
    <row r="4" spans="2:18">
      <c r="C4" t="s">
        <v>0</v>
      </c>
      <c r="D4" s="51" t="s">
        <v>68</v>
      </c>
      <c r="E4" s="51"/>
      <c r="F4" s="51"/>
      <c r="G4" s="51"/>
      <c r="I4" t="s">
        <v>1</v>
      </c>
      <c r="J4" s="26" t="s">
        <v>69</v>
      </c>
      <c r="K4" s="26"/>
      <c r="M4" t="s">
        <v>2</v>
      </c>
      <c r="N4" s="33">
        <v>45924</v>
      </c>
      <c r="O4" s="33"/>
    </row>
    <row r="5" spans="2:18" ht="6.75" customHeight="1">
      <c r="D5" s="5"/>
      <c r="E5" s="5"/>
      <c r="F5" s="5"/>
      <c r="G5" s="5"/>
    </row>
    <row r="6" spans="2:18">
      <c r="C6" t="s">
        <v>3</v>
      </c>
      <c r="D6" s="26" t="s">
        <v>26</v>
      </c>
      <c r="E6" s="26"/>
      <c r="F6" s="26"/>
      <c r="G6" s="26"/>
      <c r="I6" s="25" t="s">
        <v>21</v>
      </c>
      <c r="J6" s="25"/>
      <c r="K6" s="50" t="s">
        <v>24</v>
      </c>
      <c r="L6" s="50"/>
      <c r="M6" s="50"/>
      <c r="N6" s="50"/>
      <c r="O6" s="50"/>
      <c r="P6" s="50"/>
    </row>
    <row r="7" spans="2:18" ht="11.25" customHeight="1"/>
    <row r="8" spans="2:18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109</v>
      </c>
      <c r="D9" s="38" t="s">
        <v>141</v>
      </c>
      <c r="E9" s="39"/>
      <c r="F9" s="39"/>
      <c r="G9" s="39"/>
      <c r="H9" s="39"/>
      <c r="I9" s="40"/>
      <c r="J9" s="4">
        <v>90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v>90</v>
      </c>
    </row>
    <row r="10" spans="2:18">
      <c r="B10" s="6">
        <f>B9+1</f>
        <v>2</v>
      </c>
      <c r="C10" s="15" t="s">
        <v>110</v>
      </c>
      <c r="D10" s="35" t="s">
        <v>142</v>
      </c>
      <c r="E10" s="36"/>
      <c r="F10" s="36"/>
      <c r="G10" s="36"/>
      <c r="H10" s="36"/>
      <c r="I10" s="37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v>100</v>
      </c>
    </row>
    <row r="11" spans="2:18">
      <c r="B11" s="6">
        <f t="shared" ref="B11:B27" si="0">B10+1</f>
        <v>3</v>
      </c>
      <c r="C11" s="15" t="s">
        <v>111</v>
      </c>
      <c r="D11" s="35" t="s">
        <v>143</v>
      </c>
      <c r="E11" s="36"/>
      <c r="F11" s="36"/>
      <c r="G11" s="36"/>
      <c r="H11" s="36"/>
      <c r="I11" s="37"/>
      <c r="J11" s="4">
        <v>90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v>90</v>
      </c>
    </row>
    <row r="12" spans="2:18">
      <c r="B12" s="6">
        <f t="shared" si="0"/>
        <v>4</v>
      </c>
      <c r="C12" s="15" t="s">
        <v>112</v>
      </c>
      <c r="D12" s="35" t="s">
        <v>144</v>
      </c>
      <c r="E12" s="36"/>
      <c r="F12" s="36"/>
      <c r="G12" s="36"/>
      <c r="H12" s="36"/>
      <c r="I12" s="37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v>90</v>
      </c>
    </row>
    <row r="13" spans="2:18" ht="15" customHeight="1">
      <c r="B13" s="6">
        <f t="shared" si="0"/>
        <v>5</v>
      </c>
      <c r="C13" s="15" t="s">
        <v>113</v>
      </c>
      <c r="D13" s="35" t="s">
        <v>145</v>
      </c>
      <c r="E13" s="36"/>
      <c r="F13" s="36"/>
      <c r="G13" s="36"/>
      <c r="H13" s="36"/>
      <c r="I13" s="37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v>100</v>
      </c>
    </row>
    <row r="14" spans="2:18">
      <c r="B14" s="6">
        <f t="shared" si="0"/>
        <v>6</v>
      </c>
      <c r="C14" s="15" t="s">
        <v>114</v>
      </c>
      <c r="D14" s="35" t="s">
        <v>146</v>
      </c>
      <c r="E14" s="36"/>
      <c r="F14" s="36"/>
      <c r="G14" s="36"/>
      <c r="H14" s="36"/>
      <c r="I14" s="37"/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v>90</v>
      </c>
    </row>
    <row r="15" spans="2:18">
      <c r="B15" s="6">
        <f t="shared" si="0"/>
        <v>7</v>
      </c>
      <c r="C15" s="15" t="s">
        <v>115</v>
      </c>
      <c r="D15" s="35" t="s">
        <v>147</v>
      </c>
      <c r="E15" s="36"/>
      <c r="F15" s="36"/>
      <c r="G15" s="36"/>
      <c r="H15" s="36"/>
      <c r="I15" s="37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v>100</v>
      </c>
    </row>
    <row r="16" spans="2:18">
      <c r="B16" s="6">
        <f t="shared" si="0"/>
        <v>8</v>
      </c>
      <c r="C16" s="15" t="s">
        <v>116</v>
      </c>
      <c r="D16" s="35" t="s">
        <v>148</v>
      </c>
      <c r="E16" s="36"/>
      <c r="F16" s="36"/>
      <c r="G16" s="36"/>
      <c r="H16" s="36"/>
      <c r="I16" s="37"/>
      <c r="J16" s="4">
        <v>90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v>90</v>
      </c>
    </row>
    <row r="17" spans="2:17" ht="15" customHeight="1">
      <c r="B17" s="6">
        <f t="shared" si="0"/>
        <v>9</v>
      </c>
      <c r="C17" s="15" t="s">
        <v>117</v>
      </c>
      <c r="D17" s="35" t="s">
        <v>149</v>
      </c>
      <c r="E17" s="36"/>
      <c r="F17" s="36"/>
      <c r="G17" s="36"/>
      <c r="H17" s="36"/>
      <c r="I17" s="37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v>100</v>
      </c>
    </row>
    <row r="18" spans="2:17">
      <c r="B18" s="6">
        <f t="shared" si="0"/>
        <v>10</v>
      </c>
      <c r="C18" s="15" t="s">
        <v>118</v>
      </c>
      <c r="D18" s="35" t="s">
        <v>150</v>
      </c>
      <c r="E18" s="36"/>
      <c r="F18" s="36"/>
      <c r="G18" s="36"/>
      <c r="H18" s="36"/>
      <c r="I18" s="37"/>
      <c r="J18" s="4">
        <v>90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v>90</v>
      </c>
    </row>
    <row r="19" spans="2:17" ht="15" customHeight="1">
      <c r="B19" s="6">
        <f t="shared" si="0"/>
        <v>11</v>
      </c>
      <c r="C19" s="15" t="s">
        <v>119</v>
      </c>
      <c r="D19" s="35" t="s">
        <v>151</v>
      </c>
      <c r="E19" s="36"/>
      <c r="F19" s="36"/>
      <c r="G19" s="36"/>
      <c r="H19" s="36"/>
      <c r="I19" s="37"/>
      <c r="J19" s="4">
        <v>100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v>100</v>
      </c>
    </row>
    <row r="20" spans="2:17" ht="15" customHeight="1">
      <c r="B20" s="6">
        <f t="shared" si="0"/>
        <v>12</v>
      </c>
      <c r="C20" s="15" t="s">
        <v>120</v>
      </c>
      <c r="D20" s="35" t="s">
        <v>153</v>
      </c>
      <c r="E20" s="36"/>
      <c r="F20" s="36"/>
      <c r="G20" s="36"/>
      <c r="H20" s="36"/>
      <c r="I20" s="37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v>100</v>
      </c>
    </row>
    <row r="21" spans="2:17">
      <c r="B21" s="6">
        <f t="shared" si="0"/>
        <v>13</v>
      </c>
      <c r="C21" s="15" t="s">
        <v>121</v>
      </c>
      <c r="D21" s="35" t="s">
        <v>152</v>
      </c>
      <c r="E21" s="36"/>
      <c r="F21" s="36"/>
      <c r="G21" s="36"/>
      <c r="H21" s="36"/>
      <c r="I21" s="37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v>100</v>
      </c>
    </row>
    <row r="22" spans="2:17">
      <c r="B22" s="6">
        <f t="shared" si="0"/>
        <v>14</v>
      </c>
      <c r="C22" s="15" t="s">
        <v>122</v>
      </c>
      <c r="D22" s="35" t="s">
        <v>154</v>
      </c>
      <c r="E22" s="36"/>
      <c r="F22" s="36"/>
      <c r="G22" s="36"/>
      <c r="H22" s="36"/>
      <c r="I22" s="37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v>100</v>
      </c>
    </row>
    <row r="23" spans="2:17">
      <c r="B23" s="6">
        <f t="shared" si="0"/>
        <v>15</v>
      </c>
      <c r="C23" s="15" t="s">
        <v>123</v>
      </c>
      <c r="D23" s="35" t="s">
        <v>155</v>
      </c>
      <c r="E23" s="36"/>
      <c r="F23" s="36"/>
      <c r="G23" s="36"/>
      <c r="H23" s="36"/>
      <c r="I23" s="37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v>100</v>
      </c>
    </row>
    <row r="24" spans="2:17">
      <c r="B24" s="6">
        <f t="shared" si="0"/>
        <v>16</v>
      </c>
      <c r="C24" s="15" t="s">
        <v>124</v>
      </c>
      <c r="D24" s="35" t="s">
        <v>156</v>
      </c>
      <c r="E24" s="36"/>
      <c r="F24" s="36"/>
      <c r="G24" s="36"/>
      <c r="H24" s="36"/>
      <c r="I24" s="37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v>100</v>
      </c>
    </row>
    <row r="25" spans="2:17">
      <c r="B25" s="6">
        <f t="shared" si="0"/>
        <v>17</v>
      </c>
      <c r="C25" s="15" t="s">
        <v>125</v>
      </c>
      <c r="D25" s="35" t="s">
        <v>157</v>
      </c>
      <c r="E25" s="36"/>
      <c r="F25" s="36"/>
      <c r="G25" s="36"/>
      <c r="H25" s="36"/>
      <c r="I25" s="37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v>100</v>
      </c>
    </row>
    <row r="26" spans="2:17">
      <c r="B26" s="6">
        <f t="shared" si="0"/>
        <v>18</v>
      </c>
      <c r="C26" s="15" t="s">
        <v>158</v>
      </c>
      <c r="D26" s="35" t="s">
        <v>159</v>
      </c>
      <c r="E26" s="36"/>
      <c r="F26" s="36"/>
      <c r="G26" s="36"/>
      <c r="H26" s="36"/>
      <c r="I26" s="37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v>100</v>
      </c>
    </row>
    <row r="27" spans="2:17">
      <c r="B27" s="6">
        <f t="shared" si="0"/>
        <v>19</v>
      </c>
      <c r="C27" s="15" t="s">
        <v>126</v>
      </c>
      <c r="D27" s="35" t="s">
        <v>160</v>
      </c>
      <c r="E27" s="36"/>
      <c r="F27" s="36"/>
      <c r="G27" s="36"/>
      <c r="H27" s="36"/>
      <c r="I27" s="37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v>100</v>
      </c>
    </row>
    <row r="28" spans="2:17">
      <c r="B28" s="6">
        <v>20</v>
      </c>
      <c r="C28" s="15" t="s">
        <v>127</v>
      </c>
      <c r="D28" s="35" t="s">
        <v>161</v>
      </c>
      <c r="E28" s="36"/>
      <c r="F28" s="36"/>
      <c r="G28" s="36"/>
      <c r="H28" s="36"/>
      <c r="I28" s="37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v>100</v>
      </c>
    </row>
    <row r="29" spans="2:17">
      <c r="B29" s="6">
        <v>21</v>
      </c>
      <c r="C29" s="15" t="s">
        <v>128</v>
      </c>
      <c r="D29" s="35" t="s">
        <v>173</v>
      </c>
      <c r="E29" s="36"/>
      <c r="F29" s="36"/>
      <c r="G29" s="36"/>
      <c r="H29" s="36"/>
      <c r="I29" s="37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v>100</v>
      </c>
    </row>
    <row r="30" spans="2:17">
      <c r="B30" s="6">
        <v>22</v>
      </c>
      <c r="C30" s="15" t="s">
        <v>129</v>
      </c>
      <c r="D30" s="35" t="s">
        <v>162</v>
      </c>
      <c r="E30" s="36"/>
      <c r="F30" s="36"/>
      <c r="G30" s="36"/>
      <c r="H30" s="36"/>
      <c r="I30" s="37"/>
      <c r="J30" s="4">
        <v>90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v>90</v>
      </c>
    </row>
    <row r="31" spans="2:17">
      <c r="B31" s="6">
        <v>23</v>
      </c>
      <c r="C31" s="15" t="s">
        <v>130</v>
      </c>
      <c r="D31" s="35" t="s">
        <v>163</v>
      </c>
      <c r="E31" s="36"/>
      <c r="F31" s="36"/>
      <c r="G31" s="36"/>
      <c r="H31" s="36"/>
      <c r="I31" s="37"/>
      <c r="J31" s="4">
        <v>100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v>100</v>
      </c>
    </row>
    <row r="32" spans="2:17">
      <c r="B32" s="6">
        <v>24</v>
      </c>
      <c r="C32" s="15" t="s">
        <v>131</v>
      </c>
      <c r="D32" s="35" t="s">
        <v>164</v>
      </c>
      <c r="E32" s="36"/>
      <c r="F32" s="36"/>
      <c r="G32" s="36"/>
      <c r="H32" s="36"/>
      <c r="I32" s="37"/>
      <c r="J32" s="4">
        <v>100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v>100</v>
      </c>
    </row>
    <row r="33" spans="2:17">
      <c r="B33" s="6">
        <v>25</v>
      </c>
      <c r="C33" s="15" t="s">
        <v>132</v>
      </c>
      <c r="D33" s="35" t="s">
        <v>165</v>
      </c>
      <c r="E33" s="36"/>
      <c r="F33" s="36"/>
      <c r="G33" s="36"/>
      <c r="H33" s="36"/>
      <c r="I33" s="37"/>
      <c r="J33" s="4">
        <v>90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3">
        <v>90</v>
      </c>
    </row>
    <row r="34" spans="2:17">
      <c r="B34" s="6">
        <v>26</v>
      </c>
      <c r="C34" s="15" t="s">
        <v>133</v>
      </c>
      <c r="D34" s="35" t="s">
        <v>166</v>
      </c>
      <c r="E34" s="36"/>
      <c r="F34" s="36"/>
      <c r="G34" s="36"/>
      <c r="H34" s="36"/>
      <c r="I34" s="37"/>
      <c r="J34" s="4">
        <v>100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3">
        <v>100</v>
      </c>
    </row>
    <row r="35" spans="2:17">
      <c r="B35" s="6">
        <v>27</v>
      </c>
      <c r="C35" s="15" t="s">
        <v>134</v>
      </c>
      <c r="D35" s="35" t="s">
        <v>167</v>
      </c>
      <c r="E35" s="36"/>
      <c r="F35" s="36"/>
      <c r="G35" s="36"/>
      <c r="H35" s="36"/>
      <c r="I35" s="37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3">
        <v>0</v>
      </c>
    </row>
    <row r="36" spans="2:17">
      <c r="B36" s="6">
        <v>28</v>
      </c>
      <c r="C36" s="15" t="s">
        <v>135</v>
      </c>
      <c r="D36" s="35" t="s">
        <v>168</v>
      </c>
      <c r="E36" s="36"/>
      <c r="F36" s="36"/>
      <c r="G36" s="36"/>
      <c r="H36" s="36"/>
      <c r="I36" s="37"/>
      <c r="J36" s="4">
        <v>100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3">
        <v>100</v>
      </c>
    </row>
    <row r="37" spans="2:17">
      <c r="B37" s="6">
        <v>29</v>
      </c>
      <c r="C37" s="15" t="s">
        <v>136</v>
      </c>
      <c r="D37" s="35" t="s">
        <v>174</v>
      </c>
      <c r="E37" s="36"/>
      <c r="F37" s="36"/>
      <c r="G37" s="36"/>
      <c r="H37" s="36"/>
      <c r="I37" s="37"/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3">
        <v>100</v>
      </c>
    </row>
    <row r="38" spans="2:17">
      <c r="B38" s="6">
        <v>30</v>
      </c>
      <c r="C38" s="15" t="s">
        <v>138</v>
      </c>
      <c r="D38" s="35" t="s">
        <v>169</v>
      </c>
      <c r="E38" s="36"/>
      <c r="F38" s="36"/>
      <c r="G38" s="36"/>
      <c r="H38" s="36"/>
      <c r="I38" s="37"/>
      <c r="J38" s="4">
        <v>100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3">
        <v>100</v>
      </c>
    </row>
    <row r="39" spans="2:17">
      <c r="B39" s="6">
        <v>31</v>
      </c>
      <c r="C39" s="15" t="s">
        <v>137</v>
      </c>
      <c r="D39" s="35" t="s">
        <v>175</v>
      </c>
      <c r="E39" s="36"/>
      <c r="F39" s="36"/>
      <c r="G39" s="36"/>
      <c r="H39" s="36"/>
      <c r="I39" s="37"/>
      <c r="J39" s="4">
        <v>100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3">
        <v>100</v>
      </c>
    </row>
    <row r="40" spans="2:17">
      <c r="B40" s="6">
        <v>32</v>
      </c>
      <c r="C40" s="15" t="s">
        <v>139</v>
      </c>
      <c r="D40" s="35" t="s">
        <v>170</v>
      </c>
      <c r="E40" s="36"/>
      <c r="F40" s="36"/>
      <c r="G40" s="36"/>
      <c r="H40" s="36"/>
      <c r="I40" s="37"/>
      <c r="J40" s="4">
        <v>100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3">
        <v>100</v>
      </c>
    </row>
    <row r="41" spans="2:17">
      <c r="B41" s="6">
        <v>33</v>
      </c>
      <c r="C41" s="15" t="s">
        <v>176</v>
      </c>
      <c r="D41" s="35" t="s">
        <v>171</v>
      </c>
      <c r="E41" s="36"/>
      <c r="F41" s="36"/>
      <c r="G41" s="36"/>
      <c r="H41" s="36"/>
      <c r="I41" s="37"/>
      <c r="J41" s="4">
        <v>100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3">
        <v>100</v>
      </c>
    </row>
    <row r="42" spans="2:17">
      <c r="B42" s="6">
        <v>34</v>
      </c>
      <c r="C42" s="15" t="s">
        <v>140</v>
      </c>
      <c r="D42" s="35" t="s">
        <v>172</v>
      </c>
      <c r="E42" s="36"/>
      <c r="F42" s="36"/>
      <c r="G42" s="36"/>
      <c r="H42" s="36"/>
      <c r="I42" s="37"/>
      <c r="J42" s="4">
        <v>100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3">
        <v>100</v>
      </c>
    </row>
    <row r="43" spans="2:17">
      <c r="B43" s="6"/>
      <c r="D43" s="1"/>
      <c r="E43" s="1"/>
      <c r="F43" s="1"/>
      <c r="G43" s="1"/>
      <c r="H43" s="16"/>
      <c r="I43" s="22"/>
      <c r="J43" s="4">
        <f>SUM(J9:J42)</f>
        <v>3220</v>
      </c>
      <c r="K43" s="23"/>
      <c r="L43" s="23"/>
      <c r="M43" s="23"/>
      <c r="N43" s="23"/>
      <c r="O43" s="23"/>
      <c r="P43" s="23"/>
      <c r="Q43" s="14">
        <f>AVERAGE(Q9:Q42)</f>
        <v>94.705882352941174</v>
      </c>
    </row>
    <row r="44" spans="2:17">
      <c r="B44" s="6"/>
      <c r="C44" s="25"/>
      <c r="D44" s="25"/>
      <c r="E44" s="1"/>
      <c r="H44" s="28" t="s">
        <v>18</v>
      </c>
      <c r="I44" s="28"/>
      <c r="J44" s="10">
        <v>33</v>
      </c>
      <c r="K44" s="10">
        <f t="shared" ref="K44:P44" si="1">COUNTIF(K9:K42,"&gt;=70")</f>
        <v>0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0">
        <v>33</v>
      </c>
    </row>
    <row r="45" spans="2:17">
      <c r="C45" s="25"/>
      <c r="D45" s="25"/>
      <c r="E45" s="8"/>
      <c r="H45" s="29" t="s">
        <v>19</v>
      </c>
      <c r="I45" s="29"/>
      <c r="J45" s="11">
        <v>1</v>
      </c>
      <c r="K45" s="10">
        <f t="shared" ref="K45:P45" si="2">COUNTIF(K10:K44,"&gt;=70")</f>
        <v>0</v>
      </c>
      <c r="L45" s="10">
        <f t="shared" si="2"/>
        <v>0</v>
      </c>
      <c r="M45" s="10">
        <f t="shared" si="2"/>
        <v>0</v>
      </c>
      <c r="N45" s="10">
        <f t="shared" si="2"/>
        <v>0</v>
      </c>
      <c r="O45" s="10">
        <f t="shared" si="2"/>
        <v>0</v>
      </c>
      <c r="P45" s="10">
        <f t="shared" si="2"/>
        <v>0</v>
      </c>
      <c r="Q45" s="11">
        <v>1</v>
      </c>
    </row>
    <row r="46" spans="2:17">
      <c r="C46" s="25"/>
      <c r="D46" s="25"/>
      <c r="E46" s="25"/>
      <c r="H46" s="29" t="s">
        <v>20</v>
      </c>
      <c r="I46" s="29"/>
      <c r="J46" s="11">
        <v>34</v>
      </c>
      <c r="K46" s="11">
        <v>0</v>
      </c>
      <c r="L46" s="10">
        <f t="shared" ref="L46:P48" si="3">COUNTIF(L11:L45,"&gt;=70")</f>
        <v>0</v>
      </c>
      <c r="M46" s="10">
        <f t="shared" si="3"/>
        <v>0</v>
      </c>
      <c r="N46" s="10">
        <f t="shared" si="3"/>
        <v>0</v>
      </c>
      <c r="O46" s="10">
        <f t="shared" si="3"/>
        <v>0</v>
      </c>
      <c r="P46" s="10">
        <f t="shared" si="3"/>
        <v>0</v>
      </c>
      <c r="Q46" s="11">
        <v>34</v>
      </c>
    </row>
    <row r="47" spans="2:17">
      <c r="C47" s="25"/>
      <c r="D47" s="25"/>
      <c r="E47" s="1"/>
      <c r="H47" s="30" t="s">
        <v>15</v>
      </c>
      <c r="I47" s="30"/>
      <c r="J47" s="12">
        <f>J44/J46</f>
        <v>0.97058823529411764</v>
      </c>
      <c r="K47" s="11">
        <v>0</v>
      </c>
      <c r="L47" s="10">
        <f t="shared" si="3"/>
        <v>0</v>
      </c>
      <c r="M47" s="10">
        <f t="shared" si="3"/>
        <v>0</v>
      </c>
      <c r="N47" s="10">
        <f t="shared" si="3"/>
        <v>0</v>
      </c>
      <c r="O47" s="10">
        <f t="shared" si="3"/>
        <v>0</v>
      </c>
      <c r="P47" s="10">
        <f t="shared" si="3"/>
        <v>0</v>
      </c>
      <c r="Q47" s="12">
        <f>Q44/Q46</f>
        <v>0.97058823529411764</v>
      </c>
    </row>
    <row r="48" spans="2:17">
      <c r="C48" s="25"/>
      <c r="D48" s="25"/>
      <c r="E48" s="1"/>
      <c r="H48" s="30" t="s">
        <v>16</v>
      </c>
      <c r="I48" s="30"/>
      <c r="J48" s="12">
        <f>J45/J46</f>
        <v>2.9411764705882353E-2</v>
      </c>
      <c r="K48" s="11">
        <v>0</v>
      </c>
      <c r="L48" s="10">
        <f t="shared" si="3"/>
        <v>0</v>
      </c>
      <c r="M48" s="10">
        <f t="shared" si="3"/>
        <v>0</v>
      </c>
      <c r="N48" s="10">
        <f t="shared" si="3"/>
        <v>0</v>
      </c>
      <c r="O48" s="10">
        <f t="shared" si="3"/>
        <v>0</v>
      </c>
      <c r="P48" s="10">
        <f t="shared" si="3"/>
        <v>0</v>
      </c>
      <c r="Q48" s="12">
        <f>Q45/Q46</f>
        <v>2.9411764705882353E-2</v>
      </c>
    </row>
    <row r="49" spans="3:16">
      <c r="C49" s="25"/>
      <c r="D49" s="25"/>
      <c r="E49" s="8"/>
    </row>
    <row r="50" spans="3:16">
      <c r="C50" s="1"/>
      <c r="D50" s="1"/>
      <c r="E50" s="8"/>
    </row>
    <row r="51" spans="3:16">
      <c r="J51" s="31"/>
      <c r="K51" s="31"/>
      <c r="L51" s="31"/>
      <c r="M51" s="31"/>
      <c r="N51" s="31"/>
      <c r="O51" s="31"/>
      <c r="P51" s="31"/>
    </row>
    <row r="52" spans="3:16">
      <c r="J52" s="24" t="s">
        <v>17</v>
      </c>
      <c r="K52" s="24"/>
      <c r="L52" s="24"/>
      <c r="M52" s="24"/>
      <c r="N52" s="24"/>
      <c r="O52" s="24"/>
      <c r="P52" s="24"/>
    </row>
  </sheetData>
  <mergeCells count="56">
    <mergeCell ref="C49:D49"/>
    <mergeCell ref="J51:P51"/>
    <mergeCell ref="J52:P52"/>
    <mergeCell ref="C46:E46"/>
    <mergeCell ref="H46:I46"/>
    <mergeCell ref="C47:D47"/>
    <mergeCell ref="H47:I47"/>
    <mergeCell ref="C48:D48"/>
    <mergeCell ref="H48:I48"/>
    <mergeCell ref="D32:I32"/>
    <mergeCell ref="D33:I33"/>
    <mergeCell ref="D34:I34"/>
    <mergeCell ref="C45:D45"/>
    <mergeCell ref="H45:I45"/>
    <mergeCell ref="D35:I35"/>
    <mergeCell ref="D36:I36"/>
    <mergeCell ref="D37:I37"/>
    <mergeCell ref="D38:I38"/>
    <mergeCell ref="D39:I39"/>
    <mergeCell ref="D40:I40"/>
    <mergeCell ref="D41:I41"/>
    <mergeCell ref="D42:I42"/>
    <mergeCell ref="C44:D44"/>
    <mergeCell ref="H44:I44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67AC-E566-40E5-ABD6-B969103FE7D7}">
  <dimension ref="B2:R51"/>
  <sheetViews>
    <sheetView tabSelected="1" zoomScaleNormal="100" workbookViewId="0">
      <selection activeCell="J34" sqref="J34"/>
    </sheetView>
  </sheetViews>
  <sheetFormatPr baseColWidth="10" defaultColWidth="10.7109375" defaultRowHeight="1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7.85546875" customWidth="1"/>
    <col min="17" max="17" width="8.7109375" customWidth="1"/>
    <col min="18" max="19" width="5.7109375" customWidth="1"/>
  </cols>
  <sheetData>
    <row r="2" spans="2:18" ht="15.75">
      <c r="B2" s="41" t="s">
        <v>23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</row>
    <row r="3" spans="2:18">
      <c r="C3" s="27" t="s">
        <v>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</row>
    <row r="4" spans="2:18">
      <c r="C4" t="s">
        <v>0</v>
      </c>
      <c r="D4" s="32" t="s">
        <v>70</v>
      </c>
      <c r="E4" s="32"/>
      <c r="F4" s="32"/>
      <c r="G4" s="32"/>
      <c r="I4" t="s">
        <v>1</v>
      </c>
      <c r="J4" s="26" t="s">
        <v>224</v>
      </c>
      <c r="K4" s="26"/>
      <c r="M4" t="s">
        <v>2</v>
      </c>
      <c r="N4" s="33">
        <v>45924</v>
      </c>
      <c r="O4" s="33"/>
    </row>
    <row r="5" spans="2:18" ht="6.75" customHeight="1">
      <c r="D5" s="5"/>
      <c r="E5" s="5"/>
      <c r="F5" s="5"/>
      <c r="G5" s="5"/>
    </row>
    <row r="6" spans="2:18">
      <c r="C6" t="s">
        <v>3</v>
      </c>
      <c r="D6" s="26" t="s">
        <v>26</v>
      </c>
      <c r="E6" s="26"/>
      <c r="F6" s="26"/>
      <c r="G6" s="26"/>
      <c r="I6" s="25" t="s">
        <v>21</v>
      </c>
      <c r="J6" s="25"/>
      <c r="K6" s="50" t="s">
        <v>24</v>
      </c>
      <c r="L6" s="50"/>
      <c r="M6" s="50"/>
      <c r="N6" s="50"/>
      <c r="O6" s="50"/>
      <c r="P6" s="50"/>
    </row>
    <row r="7" spans="2:18" ht="11.25" customHeight="1"/>
    <row r="8" spans="2:18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225</v>
      </c>
      <c r="D9" s="38" t="s">
        <v>249</v>
      </c>
      <c r="E9" s="39"/>
      <c r="F9" s="39"/>
      <c r="G9" s="39"/>
      <c r="H9" s="39"/>
      <c r="I9" s="40"/>
      <c r="J9" s="4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3">
        <v>100</v>
      </c>
    </row>
    <row r="10" spans="2:18">
      <c r="B10" s="6">
        <f>B9+1</f>
        <v>2</v>
      </c>
      <c r="C10" s="15" t="s">
        <v>226</v>
      </c>
      <c r="D10" s="35" t="s">
        <v>250</v>
      </c>
      <c r="E10" s="36"/>
      <c r="F10" s="36"/>
      <c r="G10" s="36"/>
      <c r="H10" s="36"/>
      <c r="I10" s="37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3">
        <v>100</v>
      </c>
    </row>
    <row r="11" spans="2:18">
      <c r="B11" s="6">
        <f t="shared" ref="B11:B27" si="0">B10+1</f>
        <v>3</v>
      </c>
      <c r="C11" s="15" t="s">
        <v>227</v>
      </c>
      <c r="D11" s="35" t="s">
        <v>251</v>
      </c>
      <c r="E11" s="36"/>
      <c r="F11" s="36"/>
      <c r="G11" s="36"/>
      <c r="H11" s="36"/>
      <c r="I11" s="37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3">
        <v>100</v>
      </c>
    </row>
    <row r="12" spans="2:18">
      <c r="B12" s="6">
        <f t="shared" si="0"/>
        <v>4</v>
      </c>
      <c r="C12" s="15" t="s">
        <v>228</v>
      </c>
      <c r="D12" s="35" t="s">
        <v>252</v>
      </c>
      <c r="E12" s="36"/>
      <c r="F12" s="36"/>
      <c r="G12" s="36"/>
      <c r="H12" s="36"/>
      <c r="I12" s="37"/>
      <c r="J12" s="4">
        <v>90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3">
        <v>90</v>
      </c>
    </row>
    <row r="13" spans="2:18" ht="15" customHeight="1">
      <c r="B13" s="6">
        <f t="shared" si="0"/>
        <v>5</v>
      </c>
      <c r="C13" s="15" t="s">
        <v>229</v>
      </c>
      <c r="D13" s="35" t="s">
        <v>253</v>
      </c>
      <c r="E13" s="36"/>
      <c r="F13" s="36"/>
      <c r="G13" s="36"/>
      <c r="H13" s="36"/>
      <c r="I13" s="37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3">
        <v>100</v>
      </c>
    </row>
    <row r="14" spans="2:18">
      <c r="B14" s="6">
        <f t="shared" si="0"/>
        <v>6</v>
      </c>
      <c r="C14" s="15" t="s">
        <v>230</v>
      </c>
      <c r="D14" s="35" t="s">
        <v>254</v>
      </c>
      <c r="E14" s="36"/>
      <c r="F14" s="36"/>
      <c r="G14" s="36"/>
      <c r="H14" s="36"/>
      <c r="I14" s="37"/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3">
        <v>90</v>
      </c>
    </row>
    <row r="15" spans="2:18">
      <c r="B15" s="6">
        <f t="shared" si="0"/>
        <v>7</v>
      </c>
      <c r="C15" s="15" t="s">
        <v>231</v>
      </c>
      <c r="D15" s="35" t="s">
        <v>255</v>
      </c>
      <c r="E15" s="36"/>
      <c r="F15" s="36"/>
      <c r="G15" s="36"/>
      <c r="H15" s="36"/>
      <c r="I15" s="37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v>100</v>
      </c>
    </row>
    <row r="16" spans="2:18">
      <c r="B16" s="6">
        <f t="shared" si="0"/>
        <v>8</v>
      </c>
      <c r="C16" s="15" t="s">
        <v>232</v>
      </c>
      <c r="D16" s="35" t="s">
        <v>256</v>
      </c>
      <c r="E16" s="36"/>
      <c r="F16" s="36"/>
      <c r="G16" s="36"/>
      <c r="H16" s="36"/>
      <c r="I16" s="37"/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3">
        <v>100</v>
      </c>
    </row>
    <row r="17" spans="2:17" ht="15" customHeight="1">
      <c r="B17" s="6">
        <f t="shared" si="0"/>
        <v>9</v>
      </c>
      <c r="C17" s="15" t="s">
        <v>233</v>
      </c>
      <c r="D17" s="35" t="s">
        <v>257</v>
      </c>
      <c r="E17" s="36"/>
      <c r="F17" s="36"/>
      <c r="G17" s="36"/>
      <c r="H17" s="36"/>
      <c r="I17" s="37"/>
      <c r="J17" s="4">
        <v>90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3">
        <v>90</v>
      </c>
    </row>
    <row r="18" spans="2:17">
      <c r="B18" s="6">
        <f t="shared" si="0"/>
        <v>10</v>
      </c>
      <c r="C18" s="15" t="s">
        <v>234</v>
      </c>
      <c r="D18" s="35" t="s">
        <v>258</v>
      </c>
      <c r="E18" s="36"/>
      <c r="F18" s="36"/>
      <c r="G18" s="36"/>
      <c r="H18" s="36"/>
      <c r="I18" s="37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3">
        <v>100</v>
      </c>
    </row>
    <row r="19" spans="2:17" ht="15" customHeight="1">
      <c r="B19" s="6">
        <f t="shared" si="0"/>
        <v>11</v>
      </c>
      <c r="C19" s="15" t="s">
        <v>235</v>
      </c>
      <c r="D19" s="35" t="s">
        <v>259</v>
      </c>
      <c r="E19" s="36"/>
      <c r="F19" s="36"/>
      <c r="G19" s="36"/>
      <c r="H19" s="36"/>
      <c r="I19" s="37"/>
      <c r="J19" s="4">
        <v>90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3">
        <v>90</v>
      </c>
    </row>
    <row r="20" spans="2:17">
      <c r="B20" s="6">
        <f t="shared" si="0"/>
        <v>12</v>
      </c>
      <c r="C20" s="15" t="s">
        <v>236</v>
      </c>
      <c r="D20" s="35" t="s">
        <v>260</v>
      </c>
      <c r="E20" s="36"/>
      <c r="F20" s="36"/>
      <c r="G20" s="36"/>
      <c r="H20" s="36"/>
      <c r="I20" s="37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v>100</v>
      </c>
    </row>
    <row r="21" spans="2:17">
      <c r="B21" s="6">
        <f t="shared" si="0"/>
        <v>13</v>
      </c>
      <c r="C21" s="15" t="s">
        <v>237</v>
      </c>
      <c r="D21" s="35" t="s">
        <v>261</v>
      </c>
      <c r="E21" s="36"/>
      <c r="F21" s="36"/>
      <c r="G21" s="36"/>
      <c r="H21" s="36"/>
      <c r="I21" s="37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3">
        <v>100</v>
      </c>
    </row>
    <row r="22" spans="2:17">
      <c r="B22" s="6">
        <f t="shared" si="0"/>
        <v>14</v>
      </c>
      <c r="C22" s="15" t="s">
        <v>238</v>
      </c>
      <c r="D22" s="35" t="s">
        <v>262</v>
      </c>
      <c r="E22" s="36"/>
      <c r="F22" s="36"/>
      <c r="G22" s="36"/>
      <c r="H22" s="36"/>
      <c r="I22" s="37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v>100</v>
      </c>
    </row>
    <row r="23" spans="2:17">
      <c r="B23" s="6">
        <f t="shared" si="0"/>
        <v>15</v>
      </c>
      <c r="C23" s="15" t="s">
        <v>239</v>
      </c>
      <c r="D23" s="35" t="s">
        <v>263</v>
      </c>
      <c r="E23" s="36"/>
      <c r="F23" s="36"/>
      <c r="G23" s="36"/>
      <c r="H23" s="36"/>
      <c r="I23" s="37"/>
      <c r="J23" s="4">
        <v>90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3">
        <v>90</v>
      </c>
    </row>
    <row r="24" spans="2:17">
      <c r="B24" s="6">
        <f t="shared" si="0"/>
        <v>16</v>
      </c>
      <c r="C24" s="15" t="s">
        <v>240</v>
      </c>
      <c r="D24" s="35" t="s">
        <v>264</v>
      </c>
      <c r="E24" s="36"/>
      <c r="F24" s="36"/>
      <c r="G24" s="36"/>
      <c r="H24" s="36"/>
      <c r="I24" s="37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v>100</v>
      </c>
    </row>
    <row r="25" spans="2:17">
      <c r="B25" s="6">
        <f t="shared" si="0"/>
        <v>17</v>
      </c>
      <c r="C25" s="15" t="s">
        <v>241</v>
      </c>
      <c r="D25" s="35" t="s">
        <v>265</v>
      </c>
      <c r="E25" s="36"/>
      <c r="F25" s="36"/>
      <c r="G25" s="36"/>
      <c r="H25" s="36"/>
      <c r="I25" s="37"/>
      <c r="J25" s="4">
        <v>90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v>90</v>
      </c>
    </row>
    <row r="26" spans="2:17">
      <c r="B26" s="6">
        <f t="shared" si="0"/>
        <v>18</v>
      </c>
      <c r="C26" s="15" t="s">
        <v>242</v>
      </c>
      <c r="D26" s="35" t="s">
        <v>266</v>
      </c>
      <c r="E26" s="36"/>
      <c r="F26" s="36"/>
      <c r="G26" s="36"/>
      <c r="H26" s="36"/>
      <c r="I26" s="37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3">
        <v>0</v>
      </c>
    </row>
    <row r="27" spans="2:17">
      <c r="B27" s="6">
        <f t="shared" si="0"/>
        <v>19</v>
      </c>
      <c r="C27" s="15" t="s">
        <v>243</v>
      </c>
      <c r="D27" s="35" t="s">
        <v>267</v>
      </c>
      <c r="E27" s="36"/>
      <c r="F27" s="36"/>
      <c r="G27" s="36"/>
      <c r="H27" s="36"/>
      <c r="I27" s="37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3">
        <v>100</v>
      </c>
    </row>
    <row r="28" spans="2:17">
      <c r="B28" s="6">
        <v>20</v>
      </c>
      <c r="C28" s="15" t="s">
        <v>244</v>
      </c>
      <c r="D28" s="35" t="s">
        <v>268</v>
      </c>
      <c r="E28" s="36"/>
      <c r="F28" s="36"/>
      <c r="G28" s="36"/>
      <c r="H28" s="36"/>
      <c r="I28" s="37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v>100</v>
      </c>
    </row>
    <row r="29" spans="2:17">
      <c r="B29" s="6">
        <v>21</v>
      </c>
      <c r="C29" s="15" t="s">
        <v>245</v>
      </c>
      <c r="D29" s="35" t="s">
        <v>269</v>
      </c>
      <c r="E29" s="36"/>
      <c r="F29" s="36"/>
      <c r="G29" s="36"/>
      <c r="H29" s="36"/>
      <c r="I29" s="37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3">
        <v>100</v>
      </c>
    </row>
    <row r="30" spans="2:17">
      <c r="B30" s="6">
        <v>22</v>
      </c>
      <c r="C30" s="15" t="s">
        <v>274</v>
      </c>
      <c r="D30" s="35" t="s">
        <v>270</v>
      </c>
      <c r="E30" s="36"/>
      <c r="F30" s="36"/>
      <c r="G30" s="36"/>
      <c r="H30" s="36"/>
      <c r="I30" s="37"/>
      <c r="J30" s="4">
        <v>100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3">
        <v>100</v>
      </c>
    </row>
    <row r="31" spans="2:17">
      <c r="B31" s="6">
        <v>23</v>
      </c>
      <c r="C31" s="15" t="s">
        <v>246</v>
      </c>
      <c r="D31" s="35" t="s">
        <v>271</v>
      </c>
      <c r="E31" s="36"/>
      <c r="F31" s="36"/>
      <c r="G31" s="36"/>
      <c r="H31" s="36"/>
      <c r="I31" s="37"/>
      <c r="J31" s="4">
        <v>90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3">
        <v>90</v>
      </c>
    </row>
    <row r="32" spans="2:17">
      <c r="B32" s="6">
        <v>24</v>
      </c>
      <c r="C32" s="15" t="s">
        <v>247</v>
      </c>
      <c r="D32" s="35" t="s">
        <v>272</v>
      </c>
      <c r="E32" s="36"/>
      <c r="F32" s="36"/>
      <c r="G32" s="36"/>
      <c r="H32" s="36"/>
      <c r="I32" s="37"/>
      <c r="J32" s="4">
        <v>100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v>100</v>
      </c>
    </row>
    <row r="33" spans="2:17">
      <c r="B33" s="6">
        <v>25</v>
      </c>
      <c r="C33" s="15" t="s">
        <v>248</v>
      </c>
      <c r="D33" s="35" t="s">
        <v>273</v>
      </c>
      <c r="E33" s="36"/>
      <c r="F33" s="36"/>
      <c r="G33" s="36"/>
      <c r="H33" s="36"/>
      <c r="I33" s="37"/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3">
        <v>100</v>
      </c>
    </row>
    <row r="34" spans="2:17">
      <c r="B34" s="6"/>
      <c r="C34" s="6"/>
      <c r="D34" s="42"/>
      <c r="E34" s="42"/>
      <c r="F34" s="42"/>
      <c r="G34" s="42"/>
      <c r="H34" s="42"/>
      <c r="I34" s="42"/>
      <c r="J34" s="4">
        <f>SUM(J9:J33)</f>
        <v>2330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4">
        <f>AVERAGE(Q13:Q33)</f>
        <v>92.38095238095238</v>
      </c>
    </row>
    <row r="35" spans="2:17">
      <c r="B35" s="6"/>
      <c r="C35" s="6"/>
      <c r="D35" s="42"/>
      <c r="E35" s="42"/>
      <c r="F35" s="42"/>
      <c r="G35" s="42"/>
      <c r="H35" s="42"/>
      <c r="I35" s="42"/>
      <c r="J35" s="4"/>
      <c r="K35" s="4"/>
      <c r="L35" s="4"/>
      <c r="M35" s="4"/>
      <c r="N35" s="4"/>
      <c r="O35" s="4"/>
      <c r="P35" s="4"/>
      <c r="Q35" s="14"/>
    </row>
    <row r="36" spans="2:17">
      <c r="B36" s="6"/>
      <c r="C36" s="7"/>
      <c r="D36" s="46"/>
      <c r="E36" s="46"/>
      <c r="F36" s="46"/>
      <c r="G36" s="46"/>
      <c r="H36" s="46"/>
      <c r="I36" s="46"/>
      <c r="J36" s="4"/>
      <c r="K36" s="4"/>
      <c r="L36" s="4"/>
      <c r="M36" s="4"/>
      <c r="N36" s="4"/>
      <c r="O36" s="4"/>
      <c r="P36" s="4"/>
      <c r="Q36" s="14"/>
    </row>
    <row r="37" spans="2:17">
      <c r="B37" s="6"/>
      <c r="C37" s="7"/>
      <c r="D37" s="46"/>
      <c r="E37" s="46"/>
      <c r="F37" s="46"/>
      <c r="G37" s="46"/>
      <c r="H37" s="46"/>
      <c r="I37" s="46"/>
      <c r="J37" s="4"/>
      <c r="K37" s="4"/>
      <c r="L37" s="4"/>
      <c r="M37" s="4"/>
      <c r="N37" s="4"/>
      <c r="O37" s="4"/>
      <c r="P37" s="4"/>
      <c r="Q37" s="14"/>
    </row>
    <row r="38" spans="2:17">
      <c r="B38" s="6"/>
      <c r="C38" s="7"/>
      <c r="D38" s="46"/>
      <c r="E38" s="46"/>
      <c r="F38" s="46"/>
      <c r="G38" s="46"/>
      <c r="H38" s="46"/>
      <c r="I38" s="46"/>
      <c r="J38" s="4"/>
      <c r="K38" s="4"/>
      <c r="L38" s="4"/>
      <c r="M38" s="4"/>
      <c r="N38" s="4"/>
      <c r="O38" s="4"/>
      <c r="P38" s="4"/>
      <c r="Q38" s="14"/>
    </row>
    <row r="39" spans="2:17">
      <c r="B39" s="6"/>
      <c r="C39" s="7"/>
      <c r="D39" s="46"/>
      <c r="E39" s="46"/>
      <c r="F39" s="46"/>
      <c r="G39" s="46"/>
      <c r="H39" s="46"/>
      <c r="I39" s="46"/>
      <c r="J39" s="4"/>
      <c r="K39" s="4"/>
      <c r="L39" s="4"/>
      <c r="M39" s="4"/>
      <c r="N39" s="4"/>
      <c r="O39" s="4"/>
      <c r="P39" s="4"/>
      <c r="Q39" s="14"/>
    </row>
    <row r="40" spans="2:17">
      <c r="B40" s="6"/>
      <c r="C40" s="7"/>
      <c r="D40" s="46"/>
      <c r="E40" s="46"/>
      <c r="F40" s="46"/>
      <c r="G40" s="46"/>
      <c r="H40" s="46"/>
      <c r="I40" s="46"/>
      <c r="J40" s="4"/>
      <c r="K40" s="4"/>
      <c r="L40" s="4"/>
      <c r="M40" s="4"/>
      <c r="N40" s="4"/>
      <c r="O40" s="4"/>
      <c r="P40" s="4"/>
      <c r="Q40" s="14"/>
    </row>
    <row r="41" spans="2:17">
      <c r="B41" s="6"/>
      <c r="C41" s="7"/>
      <c r="D41" s="46"/>
      <c r="E41" s="46"/>
      <c r="F41" s="46"/>
      <c r="G41" s="46"/>
      <c r="H41" s="46"/>
      <c r="I41" s="46"/>
      <c r="J41" s="4"/>
      <c r="K41" s="4"/>
      <c r="L41" s="4"/>
      <c r="M41" s="4"/>
      <c r="N41" s="4"/>
      <c r="O41" s="4"/>
      <c r="P41" s="4"/>
      <c r="Q41" s="14"/>
    </row>
    <row r="42" spans="2:17">
      <c r="B42" s="6"/>
      <c r="C42" s="3"/>
      <c r="D42" s="47"/>
      <c r="E42" s="48"/>
      <c r="F42" s="48"/>
      <c r="G42" s="48"/>
      <c r="H42" s="48"/>
      <c r="I42" s="49"/>
      <c r="J42" s="3"/>
      <c r="K42" s="3"/>
      <c r="L42" s="3"/>
      <c r="M42" s="3"/>
      <c r="N42" s="3"/>
      <c r="O42" s="3"/>
      <c r="P42" s="3"/>
      <c r="Q42" s="14"/>
    </row>
    <row r="43" spans="2:17">
      <c r="B43" s="6"/>
      <c r="C43" s="25"/>
      <c r="D43" s="25"/>
      <c r="E43" s="1"/>
      <c r="H43" s="28" t="s">
        <v>18</v>
      </c>
      <c r="I43" s="28"/>
      <c r="J43" s="10">
        <v>24</v>
      </c>
      <c r="K43" s="10">
        <f t="shared" ref="K43:P47" si="1">COUNTIF(K9:K42,"&gt;=70")</f>
        <v>0</v>
      </c>
      <c r="L43" s="10">
        <f t="shared" si="1"/>
        <v>0</v>
      </c>
      <c r="M43" s="10">
        <f t="shared" si="1"/>
        <v>0</v>
      </c>
      <c r="N43" s="10">
        <f t="shared" si="1"/>
        <v>0</v>
      </c>
      <c r="O43" s="10">
        <f t="shared" si="1"/>
        <v>0</v>
      </c>
      <c r="P43" s="10">
        <f t="shared" si="1"/>
        <v>0</v>
      </c>
      <c r="Q43" s="10">
        <v>24</v>
      </c>
    </row>
    <row r="44" spans="2:17">
      <c r="C44" s="25"/>
      <c r="D44" s="25"/>
      <c r="E44" s="8"/>
      <c r="H44" s="29" t="s">
        <v>19</v>
      </c>
      <c r="I44" s="29"/>
      <c r="J44" s="11">
        <v>1</v>
      </c>
      <c r="K44" s="10">
        <f t="shared" si="1"/>
        <v>0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1">
        <v>1</v>
      </c>
    </row>
    <row r="45" spans="2:17">
      <c r="C45" s="25"/>
      <c r="D45" s="25"/>
      <c r="E45" s="25"/>
      <c r="H45" s="29" t="s">
        <v>20</v>
      </c>
      <c r="I45" s="29"/>
      <c r="J45" s="11">
        <v>25</v>
      </c>
      <c r="K45" s="11">
        <v>0</v>
      </c>
      <c r="L45" s="10">
        <f t="shared" si="1"/>
        <v>0</v>
      </c>
      <c r="M45" s="10">
        <f t="shared" si="1"/>
        <v>0</v>
      </c>
      <c r="N45" s="10">
        <f t="shared" si="1"/>
        <v>0</v>
      </c>
      <c r="O45" s="10">
        <f t="shared" si="1"/>
        <v>0</v>
      </c>
      <c r="P45" s="10">
        <f t="shared" si="1"/>
        <v>0</v>
      </c>
      <c r="Q45" s="11">
        <v>25</v>
      </c>
    </row>
    <row r="46" spans="2:17">
      <c r="C46" s="25"/>
      <c r="D46" s="25"/>
      <c r="E46" s="1"/>
      <c r="H46" s="30" t="s">
        <v>15</v>
      </c>
      <c r="I46" s="30"/>
      <c r="J46" s="12">
        <f>J43/J45</f>
        <v>0.96</v>
      </c>
      <c r="K46" s="11">
        <v>0</v>
      </c>
      <c r="L46" s="10">
        <f t="shared" si="1"/>
        <v>0</v>
      </c>
      <c r="M46" s="10">
        <f t="shared" si="1"/>
        <v>0</v>
      </c>
      <c r="N46" s="10">
        <f t="shared" si="1"/>
        <v>0</v>
      </c>
      <c r="O46" s="10">
        <f t="shared" si="1"/>
        <v>0</v>
      </c>
      <c r="P46" s="10">
        <f t="shared" si="1"/>
        <v>0</v>
      </c>
      <c r="Q46" s="12">
        <f>Q43/Q45</f>
        <v>0.96</v>
      </c>
    </row>
    <row r="47" spans="2:17">
      <c r="C47" s="25"/>
      <c r="D47" s="25"/>
      <c r="E47" s="1"/>
      <c r="H47" s="30" t="s">
        <v>16</v>
      </c>
      <c r="I47" s="30"/>
      <c r="J47" s="12">
        <f>J44/J45</f>
        <v>0.04</v>
      </c>
      <c r="K47" s="11">
        <v>0</v>
      </c>
      <c r="L47" s="10">
        <f t="shared" si="1"/>
        <v>0</v>
      </c>
      <c r="M47" s="10">
        <f t="shared" si="1"/>
        <v>0</v>
      </c>
      <c r="N47" s="10">
        <f t="shared" si="1"/>
        <v>0</v>
      </c>
      <c r="O47" s="10">
        <f t="shared" si="1"/>
        <v>0</v>
      </c>
      <c r="P47" s="10">
        <f t="shared" si="1"/>
        <v>0</v>
      </c>
      <c r="Q47" s="12">
        <f>Q44/Q45</f>
        <v>0.04</v>
      </c>
    </row>
    <row r="48" spans="2:17">
      <c r="C48" s="25"/>
      <c r="D48" s="25"/>
      <c r="E48" s="8"/>
    </row>
    <row r="49" spans="3:16">
      <c r="C49" s="1"/>
      <c r="D49" s="1"/>
      <c r="E49" s="8"/>
    </row>
    <row r="50" spans="3:16">
      <c r="J50" s="31"/>
      <c r="K50" s="31"/>
      <c r="L50" s="31"/>
      <c r="M50" s="31"/>
      <c r="N50" s="31"/>
      <c r="O50" s="31"/>
      <c r="P50" s="31"/>
    </row>
    <row r="51" spans="3:16">
      <c r="J51" s="24" t="s">
        <v>17</v>
      </c>
      <c r="K51" s="24"/>
      <c r="L51" s="24"/>
      <c r="M51" s="24"/>
      <c r="N51" s="24"/>
      <c r="O51" s="24"/>
      <c r="P51" s="24"/>
    </row>
  </sheetData>
  <mergeCells count="56">
    <mergeCell ref="C47:D47"/>
    <mergeCell ref="H47:I47"/>
    <mergeCell ref="C48:D48"/>
    <mergeCell ref="J50:P50"/>
    <mergeCell ref="J51:P51"/>
    <mergeCell ref="C44:D44"/>
    <mergeCell ref="H44:I44"/>
    <mergeCell ref="C45:E45"/>
    <mergeCell ref="H45:I45"/>
    <mergeCell ref="C46:D46"/>
    <mergeCell ref="H46:I46"/>
    <mergeCell ref="C43:D43"/>
    <mergeCell ref="H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 HUMANO</vt:lpstr>
      <vt:lpstr>FUNDAMENTOS DE GESTION EMPRESAR</vt:lpstr>
      <vt:lpstr>MARCO LEGAL DE LAS ORGANIZACION</vt:lpstr>
      <vt:lpstr>GESTION DEL CAPITAL HUMANO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ana torres virgen</cp:lastModifiedBy>
  <cp:lastPrinted>2023-03-21T15:13:53Z</cp:lastPrinted>
  <dcterms:created xsi:type="dcterms:W3CDTF">2023-03-14T19:16:59Z</dcterms:created>
  <dcterms:modified xsi:type="dcterms:W3CDTF">2025-09-24T16:54:01Z</dcterms:modified>
</cp:coreProperties>
</file>