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225"/>
  <workbookPr autoCompressPictures="0"/>
  <bookViews>
    <workbookView xWindow="2100" yWindow="460" windowWidth="25600" windowHeight="16060" tabRatio="746"/>
  </bookViews>
  <sheets>
    <sheet name="MAT 1" sheetId="1" r:id="rId1"/>
    <sheet name="MAT 2" sheetId="5" r:id="rId2"/>
    <sheet name="MAT 3A" sheetId="7" r:id="rId3"/>
    <sheet name="MAT 4" sheetId="6" r:id="rId4"/>
    <sheet name="MAT 5" sheetId="8" r:id="rId5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0" i="8" l="1"/>
  <c r="Q51" i="8"/>
  <c r="Q53" i="8"/>
  <c r="P50" i="8"/>
  <c r="P51" i="8"/>
  <c r="P53" i="8"/>
  <c r="O50" i="8"/>
  <c r="O51" i="8"/>
  <c r="O53" i="8"/>
  <c r="N50" i="8"/>
  <c r="N51" i="8"/>
  <c r="N53" i="8"/>
  <c r="M50" i="8"/>
  <c r="M51" i="8"/>
  <c r="M53" i="8"/>
  <c r="L50" i="8"/>
  <c r="L51" i="8"/>
  <c r="L53" i="8"/>
  <c r="K50" i="8"/>
  <c r="K51" i="8"/>
  <c r="K53" i="8"/>
  <c r="J50" i="8"/>
  <c r="J51" i="8"/>
  <c r="J53" i="8"/>
  <c r="Q49" i="8"/>
  <c r="Q52" i="8"/>
  <c r="P49" i="8"/>
  <c r="P52" i="8"/>
  <c r="O49" i="8"/>
  <c r="O52" i="8"/>
  <c r="N49" i="8"/>
  <c r="N52" i="8"/>
  <c r="M49" i="8"/>
  <c r="M52" i="8"/>
  <c r="L49" i="8"/>
  <c r="L52" i="8"/>
  <c r="K49" i="8"/>
  <c r="K52" i="8"/>
  <c r="J49" i="8"/>
  <c r="J52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P51" i="7"/>
  <c r="O51" i="7"/>
  <c r="N51" i="7"/>
  <c r="M51" i="7"/>
  <c r="L51" i="7"/>
  <c r="K51" i="7"/>
  <c r="J51" i="7"/>
  <c r="P50" i="7"/>
  <c r="O50" i="7"/>
  <c r="N50" i="7"/>
  <c r="M50" i="7"/>
  <c r="L50" i="7"/>
  <c r="K50" i="7"/>
  <c r="J50" i="7"/>
  <c r="P49" i="7"/>
  <c r="O49" i="7"/>
  <c r="N49" i="7"/>
  <c r="M49" i="7"/>
  <c r="L49" i="7"/>
  <c r="K49" i="7"/>
  <c r="J4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P51" i="6"/>
  <c r="O51" i="6"/>
  <c r="N51" i="6"/>
  <c r="M51" i="6"/>
  <c r="L51" i="6"/>
  <c r="K51" i="6"/>
  <c r="J51" i="6"/>
  <c r="P50" i="6"/>
  <c r="P53" i="6"/>
  <c r="O50" i="6"/>
  <c r="N50" i="6"/>
  <c r="N53" i="6"/>
  <c r="M50" i="6"/>
  <c r="L50" i="6"/>
  <c r="L53" i="6"/>
  <c r="K50" i="6"/>
  <c r="J50" i="6"/>
  <c r="P49" i="6"/>
  <c r="O49" i="6"/>
  <c r="N49" i="6"/>
  <c r="M49" i="6"/>
  <c r="L49" i="6"/>
  <c r="K49" i="6"/>
  <c r="J49" i="6"/>
  <c r="J52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P51" i="5"/>
  <c r="O51" i="5"/>
  <c r="N51" i="5"/>
  <c r="M51" i="5"/>
  <c r="L51" i="5"/>
  <c r="K51" i="5"/>
  <c r="J51" i="5"/>
  <c r="P50" i="5"/>
  <c r="O50" i="5"/>
  <c r="N50" i="5"/>
  <c r="M50" i="5"/>
  <c r="L50" i="5"/>
  <c r="K50" i="5"/>
  <c r="J50" i="5"/>
  <c r="P49" i="5"/>
  <c r="O49" i="5"/>
  <c r="N49" i="5"/>
  <c r="N52" i="5"/>
  <c r="M49" i="5"/>
  <c r="M52" i="5"/>
  <c r="L49" i="5"/>
  <c r="K49" i="5"/>
  <c r="J4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J53" i="5"/>
  <c r="J52" i="5"/>
  <c r="N52" i="6"/>
  <c r="J53" i="6"/>
  <c r="P52" i="6"/>
  <c r="L52" i="6"/>
  <c r="O53" i="5"/>
  <c r="O52" i="5"/>
  <c r="M53" i="6"/>
  <c r="M52" i="6"/>
  <c r="L52" i="7"/>
  <c r="P52" i="7"/>
  <c r="M53" i="7"/>
  <c r="L53" i="5"/>
  <c r="P53" i="5"/>
  <c r="L52" i="5"/>
  <c r="P52" i="5"/>
  <c r="N53" i="5"/>
  <c r="O53" i="6"/>
  <c r="K52" i="6"/>
  <c r="O52" i="6"/>
  <c r="J53" i="7"/>
  <c r="N53" i="7"/>
  <c r="J52" i="7"/>
  <c r="N52" i="7"/>
  <c r="O53" i="7"/>
  <c r="O52" i="7"/>
  <c r="L53" i="7"/>
  <c r="P53" i="7"/>
  <c r="K53" i="7"/>
  <c r="K52" i="7"/>
  <c r="K53" i="6"/>
  <c r="M52" i="7"/>
  <c r="Q51" i="7"/>
  <c r="Q49" i="7"/>
  <c r="Q50" i="7"/>
  <c r="Q51" i="6"/>
  <c r="Q49" i="6"/>
  <c r="Q50" i="6"/>
  <c r="Q53" i="6"/>
  <c r="M53" i="5"/>
  <c r="Q51" i="5"/>
  <c r="K52" i="5"/>
  <c r="K53" i="5"/>
  <c r="Q49" i="5"/>
  <c r="Q50" i="5"/>
  <c r="K51" i="1"/>
  <c r="L51" i="1"/>
  <c r="M51" i="1"/>
  <c r="N51" i="1"/>
  <c r="O51" i="1"/>
  <c r="P51" i="1"/>
  <c r="J51" i="1"/>
  <c r="K50" i="1"/>
  <c r="L50" i="1"/>
  <c r="M50" i="1"/>
  <c r="N50" i="1"/>
  <c r="O50" i="1"/>
  <c r="P50" i="1"/>
  <c r="K49" i="1"/>
  <c r="L49" i="1"/>
  <c r="M49" i="1"/>
  <c r="N49" i="1"/>
  <c r="O49" i="1"/>
  <c r="P49" i="1"/>
  <c r="J50" i="1"/>
  <c r="J49" i="1"/>
  <c r="Q53" i="5"/>
  <c r="Q53" i="7"/>
  <c r="Q52" i="7"/>
  <c r="Q52" i="6"/>
  <c r="Q52" i="5"/>
  <c r="K53" i="1"/>
  <c r="L53" i="1"/>
  <c r="M53" i="1"/>
  <c r="N53" i="1"/>
  <c r="O53" i="1"/>
  <c r="P53" i="1"/>
  <c r="K52" i="1"/>
  <c r="L52" i="1"/>
  <c r="M52" i="1"/>
  <c r="N52" i="1"/>
  <c r="O52" i="1"/>
  <c r="P52" i="1"/>
  <c r="J53" i="1"/>
  <c r="J52" i="1"/>
  <c r="Q51" i="1"/>
  <c r="Q50" i="1"/>
  <c r="Q4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Q53" i="1"/>
  <c r="Q52" i="1"/>
</calcChain>
</file>

<file path=xl/sharedStrings.xml><?xml version="1.0" encoding="utf-8"?>
<sst xmlns="http://schemas.openxmlformats.org/spreadsheetml/2006/main" count="418" uniqueCount="310">
  <si>
    <t>PERIODO</t>
  </si>
  <si>
    <t>No.</t>
  </si>
  <si>
    <t>NOMBRE DEL ALUMNO</t>
  </si>
  <si>
    <t>CONTROL</t>
  </si>
  <si>
    <t>U1</t>
  </si>
  <si>
    <t>REPORTE DE CALIFICACIONES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</si>
  <si>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</si>
  <si>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</si>
  <si>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</si>
  <si>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</si>
  <si>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</si>
  <si>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</si>
  <si>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</si>
  <si>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</si>
  <si>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</si>
  <si>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</si>
  <si>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</si>
  <si>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</si>
  <si>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</si>
  <si>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</si>
  <si>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INSTITUTO TECNOLOGICO SUPERIOR DE SAN ANDRES TUXTLA</t>
  </si>
  <si>
    <t>MATERIA:</t>
  </si>
  <si>
    <t>GRUPO:</t>
  </si>
  <si>
    <t>FECHA:</t>
  </si>
  <si>
    <t>221U0137</t>
  </si>
  <si>
    <t>AGUILAR CHONTAL HUGO ALBERTO</t>
  </si>
  <si>
    <t>221U0138</t>
  </si>
  <si>
    <t>AQUINO TOGA EDGAR</t>
  </si>
  <si>
    <t>221U0142</t>
  </si>
  <si>
    <t>BAXIN IXTEPAN CARLOS</t>
  </si>
  <si>
    <t>221U0145</t>
  </si>
  <si>
    <t>CHACHA CHAGALA JESUS ANTONIO</t>
  </si>
  <si>
    <t>221U0147</t>
  </si>
  <si>
    <t>CHIGO AGUIRRE ANA GUADALUPE</t>
  </si>
  <si>
    <t>221U0148</t>
  </si>
  <si>
    <t>CHIPOL SINACA JOSELYN</t>
  </si>
  <si>
    <t>221U0151</t>
  </si>
  <si>
    <t>COYOLT GORGONIO ZURIEL ALBERTO</t>
  </si>
  <si>
    <t>221U0154</t>
  </si>
  <si>
    <t>DURAN ALVARADO GUSTAVO ISRAEL</t>
  </si>
  <si>
    <t>221U0182</t>
  </si>
  <si>
    <t>HERNANDEZ FONSECA JAIME</t>
  </si>
  <si>
    <t>221U0156</t>
  </si>
  <si>
    <t>HERNANDEZ QUINO JOSE MANUEL</t>
  </si>
  <si>
    <t>221U0259</t>
  </si>
  <si>
    <t>ISIDORO BENITEZ SAMIR</t>
  </si>
  <si>
    <t>221U0183</t>
  </si>
  <si>
    <t>LEON LOZANO JOSE ALEJANDRO</t>
  </si>
  <si>
    <t>221U0159</t>
  </si>
  <si>
    <t>MALAGA PUCHETA MANUEL ALEJANDRO</t>
  </si>
  <si>
    <t>221U0160</t>
  </si>
  <si>
    <t>MARTINEZ AGUILAR ALEJANDRO</t>
  </si>
  <si>
    <t>221U0161</t>
  </si>
  <si>
    <t>MAXO COTA MILAGROS MONTSERRAT</t>
  </si>
  <si>
    <t>221U0163</t>
  </si>
  <si>
    <t>MIXTEGA BELLI ERNESTO SANTOS</t>
  </si>
  <si>
    <t>221U0165</t>
  </si>
  <si>
    <t>MORENO BARRAGAN LUIS DAVID</t>
  </si>
  <si>
    <t>221U0841</t>
  </si>
  <si>
    <t>PATLAX ALARCON MOISES</t>
  </si>
  <si>
    <t>221U0167</t>
  </si>
  <si>
    <t>POLITO MALAGA LUIS GERARDO</t>
  </si>
  <si>
    <t>221U0171</t>
  </si>
  <si>
    <t>REYNADA PREZA HUGO DANIEL</t>
  </si>
  <si>
    <t>221U0172</t>
  </si>
  <si>
    <t>RIVEROLL IXTEPAN AARON</t>
  </si>
  <si>
    <t>221U0173</t>
  </si>
  <si>
    <t>RODRIGUEZ MARTINEZ LUIS ALFREDO</t>
  </si>
  <si>
    <t>221U0174</t>
  </si>
  <si>
    <t>RODRIGUEZ PEREZ MARIA GUADALUPE</t>
  </si>
  <si>
    <t>221U0176</t>
  </si>
  <si>
    <t>SEBA BAXIN JUAN JOSE</t>
  </si>
  <si>
    <t>221U0181</t>
  </si>
  <si>
    <t>VELASCO HERNANDEZ OSVAL DANIEL</t>
  </si>
  <si>
    <t>221U0178</t>
  </si>
  <si>
    <t>VELASCO QUINO ARTURO DE JESUS</t>
  </si>
  <si>
    <t>221U0179</t>
  </si>
  <si>
    <t>VICTORIO PALAYOT JESUS MANUEL</t>
  </si>
  <si>
    <t>JUAN CARLOS CÁRDENAS TUFIÑO</t>
  </si>
  <si>
    <t>221U0139</t>
  </si>
  <si>
    <t>AVILES GONZALEZ ROBERTO CARLO</t>
  </si>
  <si>
    <t>PROCESOS DE FABRICACIÓN</t>
  </si>
  <si>
    <t>241U0074</t>
  </si>
  <si>
    <t>ABRAJAN CISNEROS CARLOS JOSEPH</t>
  </si>
  <si>
    <t>241U0601</t>
  </si>
  <si>
    <t>AMOROSO FLORES VICTOR ALFONSO AUGURIO</t>
  </si>
  <si>
    <t>241U0078</t>
  </si>
  <si>
    <t>BAXIN SEBA JUAN ALBERTO</t>
  </si>
  <si>
    <t>221U0143</t>
  </si>
  <si>
    <t>BENITEZ CASTRO MIGUEL ANGEL</t>
  </si>
  <si>
    <t>231U0093</t>
  </si>
  <si>
    <t>CARDOZA CHACHA MANUEL ALDAHIR</t>
  </si>
  <si>
    <t>241U0081</t>
  </si>
  <si>
    <t>CARDOZA SOSA CRISTOBAL MOISES</t>
  </si>
  <si>
    <t>231U0098</t>
  </si>
  <si>
    <t>COBIX GARCIA JOSE EDUARDO</t>
  </si>
  <si>
    <t>241U0085</t>
  </si>
  <si>
    <t>CORDOVA BAEZ CRISTOPHER JALIL</t>
  </si>
  <si>
    <t>241U0088</t>
  </si>
  <si>
    <t>CUATZOZON SUAREZ ANTONIO</t>
  </si>
  <si>
    <t>241U0089</t>
  </si>
  <si>
    <t>DELFIN MORALES YAHIR EDUARDO</t>
  </si>
  <si>
    <t>241U0372</t>
  </si>
  <si>
    <t>GALINDO POLITO IVAN</t>
  </si>
  <si>
    <t>241U0092</t>
  </si>
  <si>
    <t>GAYTAN DELGADO JOSUE DE JESUS</t>
  </si>
  <si>
    <t>241U0095</t>
  </si>
  <si>
    <t>GONZALEZ RODRIGUEZ ABNER</t>
  </si>
  <si>
    <t>231U0111</t>
  </si>
  <si>
    <t>HERNANDEZ MARTINEZ REYLI ALEXANDER</t>
  </si>
  <si>
    <t>241U0100</t>
  </si>
  <si>
    <t>HERNANDEZ SANDOVAL HUMBERTO</t>
  </si>
  <si>
    <t>241U0101</t>
  </si>
  <si>
    <t>IGNOT MARTINEZ ALEX SALVADOR</t>
  </si>
  <si>
    <t>241U0102</t>
  </si>
  <si>
    <t>LARA FERMAN ALEXANDER</t>
  </si>
  <si>
    <t>241U0103</t>
  </si>
  <si>
    <t>LEON CRUZ MARTIN ALEJANDRO</t>
  </si>
  <si>
    <t>241U0105</t>
  </si>
  <si>
    <t>LOPEZ ROJAS MARIO JARED</t>
  </si>
  <si>
    <t>241U0106</t>
  </si>
  <si>
    <t>MACARIO SERRANO ISMAEL</t>
  </si>
  <si>
    <t>241U0109</t>
  </si>
  <si>
    <t>MARTINEZ BELTRAN JORGE JAMIL</t>
  </si>
  <si>
    <t>241U0108</t>
  </si>
  <si>
    <t>MARTINEZ CANELA SEBASTIAN</t>
  </si>
  <si>
    <t>241U0110</t>
  </si>
  <si>
    <t>MARTINEZ MARTINEZ MIGUEL</t>
  </si>
  <si>
    <t>241U0112</t>
  </si>
  <si>
    <t>MIROS XOLIO JOSE MANUEL</t>
  </si>
  <si>
    <t>241U0116</t>
  </si>
  <si>
    <t>PABLO MORA EDUARDO</t>
  </si>
  <si>
    <t>211U0152</t>
  </si>
  <si>
    <t>PALACIOS HERNANDEZ EDUARDO</t>
  </si>
  <si>
    <t>241U0120</t>
  </si>
  <si>
    <t>RODRIGUEZ GUTIERREZ OMAR</t>
  </si>
  <si>
    <t>241U0125</t>
  </si>
  <si>
    <t>SANCHEZ ZUÑIGA DUILIO ISMAEL</t>
  </si>
  <si>
    <t>241U0127</t>
  </si>
  <si>
    <t>SEBA SINTA ANGEL GILBERTO</t>
  </si>
  <si>
    <t>241U0128</t>
  </si>
  <si>
    <t>SINTA SEBA JOSUE</t>
  </si>
  <si>
    <t>241U0130</t>
  </si>
  <si>
    <t>TEMICH MARCIAL JORGE EDUARDO</t>
  </si>
  <si>
    <t>241U0135</t>
  </si>
  <si>
    <t>TOTO LIBRADO MIGUEL</t>
  </si>
  <si>
    <t>241U0136</t>
  </si>
  <si>
    <t>UGARTEMENDIA BACA MIGUEL</t>
  </si>
  <si>
    <t>241U0137</t>
  </si>
  <si>
    <t>VERGARA VALENCIA CESAR</t>
  </si>
  <si>
    <t>241U0139</t>
  </si>
  <si>
    <t>VICTORIO VARGAS ESDRAS ZAID</t>
  </si>
  <si>
    <t>231U0135</t>
  </si>
  <si>
    <t>VILLEGAS MIL JOAQUIN DIDI</t>
  </si>
  <si>
    <t>PROCESOS DE MANUFACTURA</t>
  </si>
  <si>
    <t>302 A</t>
  </si>
  <si>
    <t>AGOSTO-DICIEMBRE 2025</t>
  </si>
  <si>
    <t>302 B</t>
  </si>
  <si>
    <t>241U0075</t>
  </si>
  <si>
    <t>ARELLANO VAZQUEZ ANGEL DAVID</t>
  </si>
  <si>
    <t>241U0076</t>
  </si>
  <si>
    <t>ARROYO CASTILLO JAIRO</t>
  </si>
  <si>
    <t>241U0077</t>
  </si>
  <si>
    <t>BAXIN BAEZ GIBRAN GAEL</t>
  </si>
  <si>
    <t>231U0089</t>
  </si>
  <si>
    <t>CACERES JIMENEZ MANUEL</t>
  </si>
  <si>
    <t>241U0080</t>
  </si>
  <si>
    <t>CALDELAS BUSTAMANTE EDGAR</t>
  </si>
  <si>
    <t>241U0083</t>
  </si>
  <si>
    <t>CONSTANTINO MENDOZA RAQUEL YAMILET</t>
  </si>
  <si>
    <t>241U0084</t>
  </si>
  <si>
    <t>COPETE MINQUIZ JUAN ISAAC</t>
  </si>
  <si>
    <t>241U0086</t>
  </si>
  <si>
    <t>COTA SIXTEGA JUAN</t>
  </si>
  <si>
    <t>241U0087</t>
  </si>
  <si>
    <t>CRUZ XOLO JAVIER</t>
  </si>
  <si>
    <t>241U0090</t>
  </si>
  <si>
    <t>DOMINGUEZ HERNANDEZ ELIAN IMANOL</t>
  </si>
  <si>
    <t>241U0091</t>
  </si>
  <si>
    <t>ESCALERA FISCAL LEONARDO</t>
  </si>
  <si>
    <t>241U0096</t>
  </si>
  <si>
    <t>GONZALEZ GALLARDO GANDHI DANYAEL</t>
  </si>
  <si>
    <t>241U0097</t>
  </si>
  <si>
    <t>HERNANDEZ CASTILLO AXEL</t>
  </si>
  <si>
    <t>241U0099</t>
  </si>
  <si>
    <t>HERNANDEZ FLORES SANTIAGO</t>
  </si>
  <si>
    <t>241U0564</t>
  </si>
  <si>
    <t>HERVIS MORENO DIEGO</t>
  </si>
  <si>
    <t>241U0104</t>
  </si>
  <si>
    <t>LINAREZ ANOTA CRISTHOFER</t>
  </si>
  <si>
    <t>231U0114</t>
  </si>
  <si>
    <t>MALAGA TEMICH JULIO ANTONIO</t>
  </si>
  <si>
    <t>241U0107</t>
  </si>
  <si>
    <t>MARTINEZ CALDELAS KIMBERLY GUADALUPE</t>
  </si>
  <si>
    <t>241U0114</t>
  </si>
  <si>
    <t>MENDEZ GALVAN BENJAMIN</t>
  </si>
  <si>
    <t>241U0632</t>
  </si>
  <si>
    <t>PEREZ HUERVO EVELYN</t>
  </si>
  <si>
    <t>241U0119</t>
  </si>
  <si>
    <t>RASCON HERNANDEZ ADAN DE JESUS</t>
  </si>
  <si>
    <t>241U0123</t>
  </si>
  <si>
    <t>ROSAS APARICIO ANGEL ALEXANDER</t>
  </si>
  <si>
    <t>241U0126</t>
  </si>
  <si>
    <t>SANTOS ORTIZ ALDO BENJAMIN</t>
  </si>
  <si>
    <t>241U0129</t>
  </si>
  <si>
    <t>SOSME RAMOS CARLOS ANTONIO</t>
  </si>
  <si>
    <t>241U0132</t>
  </si>
  <si>
    <t>TOM PAREDES FABIO JESUS</t>
  </si>
  <si>
    <t>241U0133</t>
  </si>
  <si>
    <t>TOME AMBROS MARIA CONCEPCION</t>
  </si>
  <si>
    <t>241U0140</t>
  </si>
  <si>
    <t>VILLEGAS CABAÑAS CHRISTOPHER</t>
  </si>
  <si>
    <t>311 A</t>
  </si>
  <si>
    <t>241U0363</t>
  </si>
  <si>
    <t>CAZARIN SANCHEZ TITO</t>
  </si>
  <si>
    <t>241U0364</t>
  </si>
  <si>
    <t>CHACHA ALONSO GAEL DE JESUS</t>
  </si>
  <si>
    <t>241U0365</t>
  </si>
  <si>
    <t>CHAPOL ORTIZ CARLOS EDUARDO</t>
  </si>
  <si>
    <t>241U0366</t>
  </si>
  <si>
    <t>CHONTAL PRADO ALAN BLADIMIR</t>
  </si>
  <si>
    <t>241U0367</t>
  </si>
  <si>
    <t>CHONTAL ROMERO EDWIN YADIEL</t>
  </si>
  <si>
    <t>241U0368</t>
  </si>
  <si>
    <t>COBAXIN MOLINA DALIA</t>
  </si>
  <si>
    <t>241U0370</t>
  </si>
  <si>
    <t>DOMINGUEZ COBIX ANTONIO DE JESUS</t>
  </si>
  <si>
    <t>241U0371</t>
  </si>
  <si>
    <t>DOMINGUEZ OBIL JOSE DARIEL</t>
  </si>
  <si>
    <t>241U0374</t>
  </si>
  <si>
    <t>GOMEZ TORRES VICTOR JESUS</t>
  </si>
  <si>
    <t>241U0375</t>
  </si>
  <si>
    <t>GUTIERREZ ZAPATA GIOVANNY</t>
  </si>
  <si>
    <t>241U0376</t>
  </si>
  <si>
    <t>GUZMAN LOPEZ JIMENA</t>
  </si>
  <si>
    <t>241U0377</t>
  </si>
  <si>
    <t>HERNANDEZ AMBROS GERARDO VALENTIN</t>
  </si>
  <si>
    <t>241U0378</t>
  </si>
  <si>
    <t>HERNANDEZ COBOS CLEMENTE</t>
  </si>
  <si>
    <t>241U0379</t>
  </si>
  <si>
    <t>HERNANDEZ MENDOZA FATIMA GERMAYONI</t>
  </si>
  <si>
    <t>241U0381</t>
  </si>
  <si>
    <t>JEREZANO JARA CARLOS MARTIN</t>
  </si>
  <si>
    <t>241U0382</t>
  </si>
  <si>
    <t>MALAGA TEPOX MARIA GUADALUPE</t>
  </si>
  <si>
    <t>241U0383</t>
  </si>
  <si>
    <t>MARCIAL BELLI OSCAR DE JESUS</t>
  </si>
  <si>
    <t>241U0384</t>
  </si>
  <si>
    <t>MENDOZA CORRO VICTOR MANUEL</t>
  </si>
  <si>
    <t>241U0386</t>
  </si>
  <si>
    <t>MUÑOZ TOTO JOSE EDUARDO</t>
  </si>
  <si>
    <t>241U0387</t>
  </si>
  <si>
    <t>NUÑEZ RAMIREZ AARON</t>
  </si>
  <si>
    <t>241U0391</t>
  </si>
  <si>
    <t>PULIDO FERNANDEZ LEONARDO</t>
  </si>
  <si>
    <t>241U0394</t>
  </si>
  <si>
    <t>REYES GUERRERO CARLOS EDUARDO</t>
  </si>
  <si>
    <t>241U0006</t>
  </si>
  <si>
    <t>SALAZAR ABRAJAN ALEXIS</t>
  </si>
  <si>
    <t>241U0398</t>
  </si>
  <si>
    <t>SOTO DOMINGUEZ VICTOR MANUEL</t>
  </si>
  <si>
    <t>241U0603</t>
  </si>
  <si>
    <t>TORRES MOLINA LUIS DAVID</t>
  </si>
  <si>
    <t>241U0400</t>
  </si>
  <si>
    <t>VALENTIN AVILA BRANDON YAHIR</t>
  </si>
  <si>
    <t>241U0402</t>
  </si>
  <si>
    <t>XALATE MOZO JAHIR DE JESUS</t>
  </si>
  <si>
    <t>311 B</t>
  </si>
  <si>
    <t>221U0186</t>
  </si>
  <si>
    <t>ANTELE OBIL ELIXANDRO</t>
  </si>
  <si>
    <t>241U0360</t>
  </si>
  <si>
    <t>BAXIN FERMAN JOSE</t>
  </si>
  <si>
    <t>241U0361</t>
  </si>
  <si>
    <t>BAZAN MATEOS ERICK</t>
  </si>
  <si>
    <t>241U0625</t>
  </si>
  <si>
    <t>BUSTAMANTE VELASCO JACQUELINE</t>
  </si>
  <si>
    <t>241U0362</t>
  </si>
  <si>
    <t>CAGAL PRIETO EVEN JACOBO</t>
  </si>
  <si>
    <t>241U0563</t>
  </si>
  <si>
    <t>CANO RAMON JOSE MANUEL</t>
  </si>
  <si>
    <t>241U0373</t>
  </si>
  <si>
    <t>GARCIA HERNANDEZ ALBERTO YAOTL</t>
  </si>
  <si>
    <t>241U0380</t>
  </si>
  <si>
    <t>IXBA FLORES MARCOS ABIMELEC</t>
  </si>
  <si>
    <t>221U0799</t>
  </si>
  <si>
    <t>LINDO CONDE IVAN DE JESUS</t>
  </si>
  <si>
    <t>241U0576</t>
  </si>
  <si>
    <t>MALAGA CHIGO VICTOR MANUEL</t>
  </si>
  <si>
    <t>231U0384</t>
  </si>
  <si>
    <t>MARTINEZ VAZQUEZ JESUS ALBERTO</t>
  </si>
  <si>
    <t>241U0385</t>
  </si>
  <si>
    <t>MONTERO ANOTA RAFAEL</t>
  </si>
  <si>
    <t>241U0388</t>
  </si>
  <si>
    <t>OLVERA SALOMON ALAN KALEB</t>
  </si>
  <si>
    <t>241U0392</t>
  </si>
  <si>
    <t>PEREZ DOLORES ANGEL EMMANUEL</t>
  </si>
  <si>
    <t>241U0390</t>
  </si>
  <si>
    <t>PUCHETA VILLA DIEGO DE JESUS</t>
  </si>
  <si>
    <t>241U0395</t>
  </si>
  <si>
    <t>REYES MIXTEGA UZIEL</t>
  </si>
  <si>
    <t>241U0650</t>
  </si>
  <si>
    <t>RODRIGUEZ SANTOS IVAN ALEXANDER</t>
  </si>
  <si>
    <t>241U0397</t>
  </si>
  <si>
    <t>SANCHEZ MORALES VICTOR ELIAN</t>
  </si>
  <si>
    <t>241U0399</t>
  </si>
  <si>
    <t>TENORIO SEBA ALEXIS DEL ANGEL</t>
  </si>
  <si>
    <t>241U0403</t>
  </si>
  <si>
    <t>ZAMORA ALEJANDRO HILDA</t>
  </si>
  <si>
    <t>ENERGIAS RENOVABLES</t>
  </si>
  <si>
    <t>702 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</si>
</sst>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2"/>
      <name val="Calibri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rgb="FF000000"/>
      <name val="Arial"/>
    </font>
    <font>
      <b/>
      <sz val="11"/>
      <color theme="1"/>
      <name val="Arial"/>
    </font>
    <font>
      <b/>
      <sz val="11"/>
      <name val="Arial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4">
    <xf numFmtId="0" fontId="0" fillId="0" borderId="0"/>
    <xf numFmtId="9" fontId="3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9" fontId="1" fillId="2" borderId="2" xfId="1" applyFont="1" applyFill="1" applyBorder="1" applyAlignment="1">
      <alignment horizontal="center"/>
    </xf>
    <xf numFmtId="9" fontId="5" fillId="2" borderId="2" xfId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7" fillId="0" borderId="0" xfId="0" applyFont="1"/>
    <xf numFmtId="0" fontId="10" fillId="0" borderId="0" xfId="0" applyFont="1"/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Border="1"/>
    <xf numFmtId="0" fontId="2" fillId="0" borderId="2" xfId="0" applyNumberFormat="1" applyFont="1" applyFill="1" applyBorder="1"/>
    <xf numFmtId="0" fontId="2" fillId="0" borderId="8" xfId="0" applyNumberFormat="1" applyFont="1" applyFill="1" applyBorder="1"/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1" fontId="8" fillId="0" borderId="2" xfId="0" applyNumberFormat="1" applyFont="1" applyBorder="1" applyAlignment="1">
      <alignment horizontal="center" vertical="center"/>
    </xf>
    <xf numFmtId="0" fontId="11" fillId="0" borderId="2" xfId="0" applyNumberFormat="1" applyFont="1" applyFill="1" applyBorder="1"/>
    <xf numFmtId="0" fontId="0" fillId="0" borderId="0" xfId="0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2" fillId="0" borderId="0" xfId="0" applyNumberFormat="1" applyFont="1" applyFill="1"/>
    <xf numFmtId="1" fontId="2" fillId="0" borderId="2" xfId="0" applyNumberFormat="1" applyFont="1" applyFill="1" applyBorder="1" applyAlignment="1">
      <alignment horizontal="center"/>
    </xf>
    <xf numFmtId="0" fontId="2" fillId="0" borderId="9" xfId="0" applyNumberFormat="1" applyFont="1" applyFill="1" applyBorder="1"/>
    <xf numFmtId="0" fontId="2" fillId="0" borderId="4" xfId="0" applyNumberFormat="1" applyFont="1" applyFill="1" applyBorder="1"/>
    <xf numFmtId="0" fontId="11" fillId="0" borderId="0" xfId="0" applyNumberFormat="1" applyFont="1" applyFill="1"/>
    <xf numFmtId="0" fontId="11" fillId="0" borderId="9" xfId="0" applyNumberFormat="1" applyFont="1" applyFill="1" applyBorder="1"/>
    <xf numFmtId="0" fontId="2" fillId="0" borderId="2" xfId="0" applyNumberFormat="1" applyFont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0" fontId="14" fillId="0" borderId="2" xfId="0" applyNumberFormat="1" applyFont="1" applyFill="1" applyBorder="1" applyAlignment="1">
      <alignment horizontal="center"/>
    </xf>
    <xf numFmtId="0" fontId="14" fillId="0" borderId="2" xfId="0" applyNumberFormat="1" applyFont="1" applyFill="1" applyBorder="1"/>
    <xf numFmtId="1" fontId="15" fillId="0" borderId="2" xfId="0" applyNumberFormat="1" applyFont="1" applyBorder="1" applyAlignment="1">
      <alignment horizontal="center" vertical="center" wrapText="1"/>
    </xf>
    <xf numFmtId="1" fontId="11" fillId="0" borderId="2" xfId="0" applyNumberFormat="1" applyFont="1" applyFill="1" applyBorder="1" applyAlignment="1">
      <alignment horizontal="center"/>
    </xf>
    <xf numFmtId="0" fontId="10" fillId="0" borderId="0" xfId="0" applyFont="1" applyFill="1"/>
    <xf numFmtId="0" fontId="0" fillId="0" borderId="0" xfId="0" applyFill="1"/>
    <xf numFmtId="0" fontId="0" fillId="0" borderId="0" xfId="0" applyFill="1" applyAlignment="1">
      <alignment horizontal="center"/>
    </xf>
    <xf numFmtId="0" fontId="11" fillId="0" borderId="2" xfId="0" applyNumberFormat="1" applyFont="1" applyBorder="1" applyAlignment="1">
      <alignment horizontal="center"/>
    </xf>
    <xf numFmtId="0" fontId="11" fillId="0" borderId="2" xfId="0" applyNumberFormat="1" applyFont="1" applyFill="1" applyBorder="1" applyAlignment="1">
      <alignment horizontal="center"/>
    </xf>
    <xf numFmtId="1" fontId="16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3" fontId="16" fillId="0" borderId="2" xfId="0" applyNumberFormat="1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</cellXfs>
  <cellStyles count="24"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" xfId="18" builtinId="8" hidden="1"/>
    <cellStyle name="Hipervínculo" xfId="20" builtinId="8" hidden="1"/>
    <cellStyle name="Hipervínculo" xfId="22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Normal" xfId="0" builtinId="0"/>
    <cellStyle name="Porcentual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57"/>
  <sheetViews>
    <sheetView tabSelected="1" topLeftCell="B1" zoomScale="140" zoomScaleNormal="140" zoomScalePageLayoutView="140" workbookViewId="0">
      <selection activeCell="M32" sqref="M32"/>
    </sheetView>
  </sheetViews>
  <sheetFormatPr baseColWidth="10" defaultRowHeight="14" x14ac:dyDescent="0"/>
  <cols>
    <col min="1" max="1" width="1.33203125" customWidth="1"/>
    <col min="2" max="2" width="5" customWidth="1"/>
    <col min="3" max="3" width="10.83203125" customWidth="1"/>
    <col min="4" max="9" width="7.6640625" customWidth="1"/>
    <col min="10" max="10" width="7.1640625" customWidth="1"/>
    <col min="11" max="12" width="5.6640625" customWidth="1"/>
    <col min="13" max="13" width="7.1640625" customWidth="1"/>
    <col min="14" max="16" width="5.6640625" customWidth="1"/>
    <col min="17" max="17" width="8.6640625" customWidth="1"/>
    <col min="18" max="19" width="5.6640625" customWidth="1"/>
  </cols>
  <sheetData>
    <row r="2" spans="2:18" ht="15">
      <c r="B2" s="59" t="s">
        <v>20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2"/>
      <c r="R2" s="2"/>
    </row>
    <row r="3" spans="2:18">
      <c r="B3" s="10"/>
      <c r="C3" s="61" t="s">
        <v>5</v>
      </c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1"/>
      <c r="R3" s="1"/>
    </row>
    <row r="4" spans="2:18">
      <c r="B4" s="10"/>
      <c r="C4" s="10" t="s">
        <v>21</v>
      </c>
      <c r="D4" s="60" t="s">
        <v>154</v>
      </c>
      <c r="E4" s="60"/>
      <c r="F4" s="60"/>
      <c r="G4" s="60"/>
      <c r="H4" s="60"/>
      <c r="I4" s="10" t="s">
        <v>22</v>
      </c>
      <c r="J4" s="49" t="s">
        <v>155</v>
      </c>
      <c r="K4" s="49"/>
      <c r="L4" s="10"/>
      <c r="M4" s="10" t="s">
        <v>23</v>
      </c>
      <c r="N4" s="50">
        <v>45980</v>
      </c>
      <c r="O4" s="50"/>
      <c r="P4" s="10"/>
    </row>
    <row r="5" spans="2:18" ht="6.75" customHeight="1">
      <c r="B5" s="10"/>
      <c r="C5" s="10"/>
      <c r="D5" s="11"/>
      <c r="E5" s="11"/>
      <c r="F5" s="11"/>
      <c r="G5" s="11"/>
      <c r="H5" s="10"/>
      <c r="I5" s="10"/>
      <c r="J5" s="10"/>
      <c r="K5" s="10"/>
      <c r="L5" s="10"/>
      <c r="M5" s="10"/>
      <c r="N5" s="10"/>
      <c r="O5" s="10"/>
      <c r="P5" s="10"/>
    </row>
    <row r="6" spans="2:18">
      <c r="B6" s="10"/>
      <c r="C6" s="10" t="s">
        <v>0</v>
      </c>
      <c r="D6" s="49" t="s">
        <v>156</v>
      </c>
      <c r="E6" s="49"/>
      <c r="F6" s="49"/>
      <c r="G6" s="49"/>
      <c r="H6" s="10"/>
      <c r="I6" s="53" t="s">
        <v>18</v>
      </c>
      <c r="J6" s="53"/>
      <c r="K6" s="49" t="s">
        <v>78</v>
      </c>
      <c r="L6" s="49"/>
      <c r="M6" s="49"/>
      <c r="N6" s="49"/>
      <c r="O6" s="49"/>
      <c r="P6" s="49"/>
    </row>
    <row r="7" spans="2:18" ht="11.25" customHeight="1"/>
    <row r="8" spans="2:18">
      <c r="B8" s="12" t="s">
        <v>1</v>
      </c>
      <c r="C8" s="12" t="s">
        <v>3</v>
      </c>
      <c r="D8" s="55" t="s">
        <v>2</v>
      </c>
      <c r="E8" s="55"/>
      <c r="F8" s="55"/>
      <c r="G8" s="55"/>
      <c r="H8" s="55"/>
      <c r="I8" s="55"/>
      <c r="J8" s="12" t="s">
        <v>4</v>
      </c>
      <c r="K8" s="12" t="s">
        <v>6</v>
      </c>
      <c r="L8" s="12" t="s">
        <v>7</v>
      </c>
      <c r="M8" s="12" t="s">
        <v>8</v>
      </c>
      <c r="N8" s="12" t="s">
        <v>9</v>
      </c>
      <c r="O8" s="12" t="s">
        <v>10</v>
      </c>
      <c r="P8" s="12" t="s">
        <v>11</v>
      </c>
      <c r="Q8" s="12" t="s">
        <v>19</v>
      </c>
    </row>
    <row r="9" spans="2:18" ht="15">
      <c r="B9" s="3">
        <v>1</v>
      </c>
      <c r="C9" s="17" t="s">
        <v>82</v>
      </c>
      <c r="D9" s="26" t="s">
        <v>83</v>
      </c>
      <c r="F9" s="18"/>
      <c r="G9" s="18"/>
      <c r="H9" s="18"/>
      <c r="I9" s="19"/>
      <c r="J9" s="27">
        <v>96</v>
      </c>
      <c r="K9" s="38">
        <v>77</v>
      </c>
      <c r="L9" s="43">
        <v>97</v>
      </c>
      <c r="M9" s="12"/>
      <c r="N9" s="12"/>
      <c r="O9" s="12"/>
      <c r="P9" s="12"/>
      <c r="Q9" s="14"/>
    </row>
    <row r="10" spans="2:18" ht="15">
      <c r="B10" s="3">
        <f>B9+1</f>
        <v>2</v>
      </c>
      <c r="C10" s="28" t="s">
        <v>84</v>
      </c>
      <c r="D10" s="26" t="s">
        <v>85</v>
      </c>
      <c r="F10" s="18"/>
      <c r="G10" s="18"/>
      <c r="H10" s="18"/>
      <c r="I10" s="19"/>
      <c r="J10" s="27">
        <v>91</v>
      </c>
      <c r="K10" s="38">
        <v>89</v>
      </c>
      <c r="L10" s="43">
        <v>100</v>
      </c>
      <c r="M10" s="12"/>
      <c r="N10" s="12"/>
      <c r="O10" s="12"/>
      <c r="P10" s="12"/>
      <c r="Q10" s="14"/>
    </row>
    <row r="11" spans="2:18" ht="15">
      <c r="B11" s="3">
        <f t="shared" ref="B11:B48" si="0">B10+1</f>
        <v>3</v>
      </c>
      <c r="C11" s="28" t="s">
        <v>86</v>
      </c>
      <c r="D11" s="26" t="s">
        <v>87</v>
      </c>
      <c r="F11" s="18"/>
      <c r="G11" s="18"/>
      <c r="H11" s="18"/>
      <c r="I11" s="19"/>
      <c r="J11" s="27">
        <v>89.166666666666671</v>
      </c>
      <c r="K11" s="38">
        <v>96</v>
      </c>
      <c r="L11" s="43">
        <v>93</v>
      </c>
      <c r="M11" s="12"/>
      <c r="N11" s="12"/>
      <c r="O11" s="12"/>
      <c r="P11" s="12"/>
      <c r="Q11" s="14"/>
    </row>
    <row r="12" spans="2:18" ht="15">
      <c r="B12" s="3">
        <f t="shared" si="0"/>
        <v>4</v>
      </c>
      <c r="C12" s="28" t="s">
        <v>88</v>
      </c>
      <c r="D12" s="26" t="s">
        <v>89</v>
      </c>
      <c r="F12" s="18"/>
      <c r="G12" s="18"/>
      <c r="H12" s="18"/>
      <c r="I12" s="19"/>
      <c r="J12" s="27">
        <v>0</v>
      </c>
      <c r="K12" s="38">
        <v>70</v>
      </c>
      <c r="L12" s="43">
        <v>70</v>
      </c>
      <c r="M12" s="12"/>
      <c r="N12" s="12"/>
      <c r="O12" s="12"/>
      <c r="P12" s="12"/>
      <c r="Q12" s="14"/>
    </row>
    <row r="13" spans="2:18" ht="15">
      <c r="B13" s="3">
        <f t="shared" si="0"/>
        <v>5</v>
      </c>
      <c r="C13" s="28" t="s">
        <v>90</v>
      </c>
      <c r="D13" s="26" t="s">
        <v>91</v>
      </c>
      <c r="F13" s="18"/>
      <c r="G13" s="18"/>
      <c r="H13" s="18"/>
      <c r="I13" s="19"/>
      <c r="J13" s="27">
        <v>0</v>
      </c>
      <c r="K13" s="38">
        <v>70</v>
      </c>
      <c r="L13" s="43">
        <v>70</v>
      </c>
      <c r="M13" s="12"/>
      <c r="N13" s="12"/>
      <c r="O13" s="12"/>
      <c r="P13" s="12"/>
      <c r="Q13" s="14"/>
    </row>
    <row r="14" spans="2:18" ht="15">
      <c r="B14" s="3">
        <f t="shared" si="0"/>
        <v>6</v>
      </c>
      <c r="C14" s="28" t="s">
        <v>92</v>
      </c>
      <c r="D14" s="26" t="s">
        <v>93</v>
      </c>
      <c r="F14" s="18"/>
      <c r="G14" s="18"/>
      <c r="H14" s="18"/>
      <c r="I14" s="19"/>
      <c r="J14" s="27">
        <v>79.666666666666671</v>
      </c>
      <c r="K14" s="38">
        <v>84</v>
      </c>
      <c r="L14" s="43">
        <v>90</v>
      </c>
      <c r="M14" s="12"/>
      <c r="N14" s="12"/>
      <c r="O14" s="12"/>
      <c r="P14" s="12"/>
      <c r="Q14" s="14"/>
    </row>
    <row r="15" spans="2:18" ht="15">
      <c r="B15" s="3">
        <f t="shared" si="0"/>
        <v>7</v>
      </c>
      <c r="C15" s="28" t="s">
        <v>94</v>
      </c>
      <c r="D15" s="26" t="s">
        <v>95</v>
      </c>
      <c r="F15" s="18"/>
      <c r="G15" s="18"/>
      <c r="H15" s="18"/>
      <c r="I15" s="19"/>
      <c r="J15" s="27">
        <v>0</v>
      </c>
      <c r="K15" s="38">
        <v>70</v>
      </c>
      <c r="L15" s="43">
        <v>70</v>
      </c>
      <c r="M15" s="12"/>
      <c r="N15" s="12"/>
      <c r="O15" s="12"/>
      <c r="P15" s="12"/>
      <c r="Q15" s="14"/>
    </row>
    <row r="16" spans="2:18" ht="15">
      <c r="B16" s="3">
        <f t="shared" si="0"/>
        <v>8</v>
      </c>
      <c r="C16" s="28" t="s">
        <v>96</v>
      </c>
      <c r="D16" s="26" t="s">
        <v>97</v>
      </c>
      <c r="F16" s="18"/>
      <c r="G16" s="18"/>
      <c r="H16" s="18"/>
      <c r="I16" s="19"/>
      <c r="J16" s="27">
        <v>96</v>
      </c>
      <c r="K16" s="38">
        <v>91</v>
      </c>
      <c r="L16" s="43">
        <v>100</v>
      </c>
      <c r="M16" s="12"/>
      <c r="N16" s="12"/>
      <c r="O16" s="12"/>
      <c r="P16" s="12"/>
      <c r="Q16" s="14"/>
    </row>
    <row r="17" spans="2:17" ht="15">
      <c r="B17" s="3">
        <f t="shared" si="0"/>
        <v>9</v>
      </c>
      <c r="C17" s="28" t="s">
        <v>98</v>
      </c>
      <c r="D17" s="26" t="s">
        <v>99</v>
      </c>
      <c r="F17" s="18"/>
      <c r="G17" s="18"/>
      <c r="H17" s="18"/>
      <c r="I17" s="19"/>
      <c r="J17" s="27">
        <v>79.5</v>
      </c>
      <c r="K17" s="38">
        <v>85</v>
      </c>
      <c r="L17" s="43">
        <v>81</v>
      </c>
      <c r="M17" s="12"/>
      <c r="N17" s="12"/>
      <c r="O17" s="12"/>
      <c r="P17" s="12"/>
      <c r="Q17" s="14"/>
    </row>
    <row r="18" spans="2:17" ht="15">
      <c r="B18" s="3">
        <f t="shared" si="0"/>
        <v>10</v>
      </c>
      <c r="C18" s="28" t="s">
        <v>100</v>
      </c>
      <c r="D18" s="26" t="s">
        <v>101</v>
      </c>
      <c r="F18" s="18"/>
      <c r="G18" s="18"/>
      <c r="H18" s="18"/>
      <c r="I18" s="19"/>
      <c r="J18" s="27">
        <v>94.5</v>
      </c>
      <c r="K18" s="38">
        <v>83</v>
      </c>
      <c r="L18" s="43">
        <v>70</v>
      </c>
      <c r="M18" s="12"/>
      <c r="N18" s="12"/>
      <c r="O18" s="12"/>
      <c r="P18" s="12"/>
      <c r="Q18" s="14"/>
    </row>
    <row r="19" spans="2:17" ht="15">
      <c r="B19" s="3">
        <f t="shared" si="0"/>
        <v>11</v>
      </c>
      <c r="C19" s="28" t="s">
        <v>102</v>
      </c>
      <c r="D19" s="26" t="s">
        <v>103</v>
      </c>
      <c r="F19" s="18"/>
      <c r="G19" s="18"/>
      <c r="H19" s="18"/>
      <c r="I19" s="19"/>
      <c r="J19" s="27">
        <v>0</v>
      </c>
      <c r="K19" s="38">
        <v>92</v>
      </c>
      <c r="L19" s="43">
        <v>80</v>
      </c>
      <c r="M19" s="12"/>
      <c r="N19" s="12"/>
      <c r="O19" s="12"/>
      <c r="P19" s="12"/>
      <c r="Q19" s="14"/>
    </row>
    <row r="20" spans="2:17" ht="15">
      <c r="B20" s="3">
        <f t="shared" si="0"/>
        <v>12</v>
      </c>
      <c r="C20" s="28" t="s">
        <v>104</v>
      </c>
      <c r="D20" s="26" t="s">
        <v>105</v>
      </c>
      <c r="F20" s="18"/>
      <c r="G20" s="18"/>
      <c r="H20" s="18"/>
      <c r="I20" s="19"/>
      <c r="J20" s="27">
        <v>79.666666666666671</v>
      </c>
      <c r="K20" s="38">
        <v>90</v>
      </c>
      <c r="L20" s="43">
        <v>70</v>
      </c>
      <c r="M20" s="12"/>
      <c r="N20" s="12"/>
      <c r="O20" s="12"/>
      <c r="P20" s="12"/>
      <c r="Q20" s="14"/>
    </row>
    <row r="21" spans="2:17" ht="15">
      <c r="B21" s="3">
        <f t="shared" si="0"/>
        <v>13</v>
      </c>
      <c r="C21" s="28" t="s">
        <v>106</v>
      </c>
      <c r="D21" s="26" t="s">
        <v>107</v>
      </c>
      <c r="F21" s="18"/>
      <c r="G21" s="18"/>
      <c r="H21" s="18"/>
      <c r="I21" s="19"/>
      <c r="J21" s="27">
        <v>0</v>
      </c>
      <c r="K21" s="38">
        <v>70</v>
      </c>
      <c r="L21" s="43">
        <v>70</v>
      </c>
      <c r="M21" s="12"/>
      <c r="N21" s="12"/>
      <c r="O21" s="12"/>
      <c r="P21" s="12"/>
      <c r="Q21" s="14"/>
    </row>
    <row r="22" spans="2:17" ht="15">
      <c r="B22" s="3">
        <f t="shared" si="0"/>
        <v>14</v>
      </c>
      <c r="C22" s="28" t="s">
        <v>108</v>
      </c>
      <c r="D22" s="26" t="s">
        <v>109</v>
      </c>
      <c r="F22" s="18"/>
      <c r="G22" s="18"/>
      <c r="H22" s="18"/>
      <c r="I22" s="19"/>
      <c r="J22" s="27">
        <v>0</v>
      </c>
      <c r="K22" s="38">
        <v>70</v>
      </c>
      <c r="L22" s="43">
        <v>70</v>
      </c>
      <c r="M22" s="12"/>
      <c r="N22" s="12"/>
      <c r="O22" s="12"/>
      <c r="P22" s="12"/>
      <c r="Q22" s="14"/>
    </row>
    <row r="23" spans="2:17" ht="15">
      <c r="B23" s="3">
        <f t="shared" si="0"/>
        <v>15</v>
      </c>
      <c r="C23" s="28" t="s">
        <v>110</v>
      </c>
      <c r="D23" s="26" t="s">
        <v>111</v>
      </c>
      <c r="F23" s="18"/>
      <c r="G23" s="18"/>
      <c r="H23" s="18"/>
      <c r="I23" s="19"/>
      <c r="J23" s="27">
        <v>80.5</v>
      </c>
      <c r="K23" s="38">
        <v>91</v>
      </c>
      <c r="L23" s="43">
        <v>100</v>
      </c>
      <c r="M23" s="12"/>
      <c r="N23" s="12"/>
      <c r="O23" s="12"/>
      <c r="P23" s="12"/>
      <c r="Q23" s="14"/>
    </row>
    <row r="24" spans="2:17" ht="15">
      <c r="B24" s="3">
        <f t="shared" si="0"/>
        <v>16</v>
      </c>
      <c r="C24" s="28" t="s">
        <v>112</v>
      </c>
      <c r="D24" s="26" t="s">
        <v>113</v>
      </c>
      <c r="F24" s="18"/>
      <c r="G24" s="18"/>
      <c r="H24" s="18"/>
      <c r="I24" s="19"/>
      <c r="J24" s="27">
        <v>91.666666666666671</v>
      </c>
      <c r="K24" s="38">
        <v>91</v>
      </c>
      <c r="L24" s="43">
        <v>93</v>
      </c>
      <c r="M24" s="12"/>
      <c r="N24" s="12"/>
      <c r="O24" s="12"/>
      <c r="P24" s="12"/>
      <c r="Q24" s="14"/>
    </row>
    <row r="25" spans="2:17" ht="15">
      <c r="B25" s="3">
        <f t="shared" si="0"/>
        <v>17</v>
      </c>
      <c r="C25" s="28" t="s">
        <v>114</v>
      </c>
      <c r="D25" s="26" t="s">
        <v>115</v>
      </c>
      <c r="F25" s="18"/>
      <c r="G25" s="18"/>
      <c r="H25" s="18"/>
      <c r="I25" s="19"/>
      <c r="J25" s="27">
        <v>80.333333333333329</v>
      </c>
      <c r="K25" s="38">
        <v>91</v>
      </c>
      <c r="L25" s="43">
        <v>88</v>
      </c>
      <c r="M25" s="12"/>
      <c r="N25" s="12"/>
      <c r="O25" s="12"/>
      <c r="P25" s="12"/>
      <c r="Q25" s="14"/>
    </row>
    <row r="26" spans="2:17" ht="15">
      <c r="B26" s="3">
        <f t="shared" si="0"/>
        <v>18</v>
      </c>
      <c r="C26" s="28" t="s">
        <v>116</v>
      </c>
      <c r="D26" s="26" t="s">
        <v>117</v>
      </c>
      <c r="F26" s="18"/>
      <c r="G26" s="18"/>
      <c r="H26" s="18"/>
      <c r="I26" s="19"/>
      <c r="J26" s="27">
        <v>0</v>
      </c>
      <c r="K26" s="38">
        <v>70</v>
      </c>
      <c r="L26" s="43">
        <v>70</v>
      </c>
      <c r="M26" s="12"/>
      <c r="N26" s="12"/>
      <c r="O26" s="12"/>
      <c r="P26" s="12"/>
      <c r="Q26" s="14"/>
    </row>
    <row r="27" spans="2:17" ht="15">
      <c r="B27" s="3">
        <f t="shared" si="0"/>
        <v>19</v>
      </c>
      <c r="C27" s="28" t="s">
        <v>118</v>
      </c>
      <c r="D27" s="26" t="s">
        <v>119</v>
      </c>
      <c r="F27" s="18"/>
      <c r="G27" s="18"/>
      <c r="H27" s="18"/>
      <c r="I27" s="19"/>
      <c r="J27" s="27">
        <v>0</v>
      </c>
      <c r="K27" s="38">
        <v>70</v>
      </c>
      <c r="L27" s="43">
        <v>70</v>
      </c>
      <c r="M27" s="12"/>
      <c r="N27" s="12"/>
      <c r="O27" s="12"/>
      <c r="P27" s="12"/>
      <c r="Q27" s="14"/>
    </row>
    <row r="28" spans="2:17" ht="15">
      <c r="B28" s="3">
        <f t="shared" si="0"/>
        <v>20</v>
      </c>
      <c r="C28" s="28" t="s">
        <v>120</v>
      </c>
      <c r="D28" s="26" t="s">
        <v>121</v>
      </c>
      <c r="F28" s="18"/>
      <c r="G28" s="18"/>
      <c r="H28" s="18"/>
      <c r="I28" s="19"/>
      <c r="J28" s="27">
        <v>69.666666666666671</v>
      </c>
      <c r="K28" s="38">
        <v>87</v>
      </c>
      <c r="L28" s="43">
        <v>90</v>
      </c>
      <c r="M28" s="12"/>
      <c r="N28" s="12"/>
      <c r="O28" s="12"/>
      <c r="P28" s="12"/>
      <c r="Q28" s="14"/>
    </row>
    <row r="29" spans="2:17" ht="15">
      <c r="B29" s="3">
        <f t="shared" si="0"/>
        <v>21</v>
      </c>
      <c r="C29" s="28" t="s">
        <v>122</v>
      </c>
      <c r="D29" s="26" t="s">
        <v>123</v>
      </c>
      <c r="F29" s="18"/>
      <c r="G29" s="18"/>
      <c r="H29" s="18"/>
      <c r="I29" s="19"/>
      <c r="J29" s="27">
        <v>98.333333333333343</v>
      </c>
      <c r="K29" s="38">
        <v>94</v>
      </c>
      <c r="L29" s="43">
        <v>100</v>
      </c>
      <c r="M29" s="12"/>
      <c r="N29" s="12"/>
      <c r="O29" s="12"/>
      <c r="P29" s="12"/>
      <c r="Q29" s="14"/>
    </row>
    <row r="30" spans="2:17" ht="15">
      <c r="B30" s="3">
        <f t="shared" si="0"/>
        <v>22</v>
      </c>
      <c r="C30" s="28" t="s">
        <v>124</v>
      </c>
      <c r="D30" s="26" t="s">
        <v>125</v>
      </c>
      <c r="F30" s="18"/>
      <c r="G30" s="18"/>
      <c r="H30" s="18"/>
      <c r="I30" s="19"/>
      <c r="J30" s="27">
        <v>80.166666666666671</v>
      </c>
      <c r="K30" s="38">
        <v>78</v>
      </c>
      <c r="L30" s="43">
        <v>70</v>
      </c>
      <c r="M30" s="12"/>
      <c r="N30" s="12"/>
      <c r="O30" s="12"/>
      <c r="P30" s="12"/>
      <c r="Q30" s="14"/>
    </row>
    <row r="31" spans="2:17" ht="15">
      <c r="B31" s="3">
        <f t="shared" si="0"/>
        <v>23</v>
      </c>
      <c r="C31" s="28" t="s">
        <v>126</v>
      </c>
      <c r="D31" s="26" t="s">
        <v>127</v>
      </c>
      <c r="F31" s="18"/>
      <c r="G31" s="18"/>
      <c r="H31" s="18"/>
      <c r="I31" s="19"/>
      <c r="J31" s="27">
        <v>97.333333333333329</v>
      </c>
      <c r="K31" s="38">
        <v>92</v>
      </c>
      <c r="L31" s="43">
        <v>100</v>
      </c>
      <c r="M31" s="12"/>
      <c r="N31" s="12"/>
      <c r="O31" s="12"/>
      <c r="P31" s="12"/>
      <c r="Q31" s="14"/>
    </row>
    <row r="32" spans="2:17" ht="15">
      <c r="B32" s="3">
        <f t="shared" si="0"/>
        <v>24</v>
      </c>
      <c r="C32" s="28" t="s">
        <v>128</v>
      </c>
      <c r="D32" s="26" t="s">
        <v>129</v>
      </c>
      <c r="F32" s="18"/>
      <c r="G32" s="18"/>
      <c r="H32" s="18"/>
      <c r="I32" s="19"/>
      <c r="J32" s="27">
        <v>87.333333333333343</v>
      </c>
      <c r="K32" s="38">
        <v>92</v>
      </c>
      <c r="L32" s="43">
        <v>81</v>
      </c>
      <c r="M32" s="12"/>
      <c r="N32" s="12"/>
      <c r="O32" s="12"/>
      <c r="P32" s="12"/>
      <c r="Q32" s="14"/>
    </row>
    <row r="33" spans="2:17" ht="15">
      <c r="B33" s="3">
        <f t="shared" si="0"/>
        <v>25</v>
      </c>
      <c r="C33" s="28" t="s">
        <v>130</v>
      </c>
      <c r="D33" s="26" t="s">
        <v>131</v>
      </c>
      <c r="F33" s="18"/>
      <c r="G33" s="18"/>
      <c r="H33" s="18"/>
      <c r="I33" s="19"/>
      <c r="J33" s="27">
        <v>69.833333333333329</v>
      </c>
      <c r="K33" s="38">
        <v>70</v>
      </c>
      <c r="L33" s="43">
        <v>70</v>
      </c>
      <c r="M33" s="12"/>
      <c r="N33" s="12"/>
      <c r="O33" s="12"/>
      <c r="P33" s="12"/>
      <c r="Q33" s="14"/>
    </row>
    <row r="34" spans="2:17" ht="15">
      <c r="B34" s="3">
        <f t="shared" si="0"/>
        <v>26</v>
      </c>
      <c r="C34" s="28" t="s">
        <v>132</v>
      </c>
      <c r="D34" s="26" t="s">
        <v>133</v>
      </c>
      <c r="F34" s="18"/>
      <c r="G34" s="18"/>
      <c r="H34" s="18"/>
      <c r="I34" s="19"/>
      <c r="J34" s="27">
        <v>0</v>
      </c>
      <c r="K34" s="38">
        <v>70</v>
      </c>
      <c r="L34" s="43">
        <v>70</v>
      </c>
      <c r="M34" s="12"/>
      <c r="N34" s="12"/>
      <c r="O34" s="12"/>
      <c r="P34" s="12"/>
      <c r="Q34" s="14"/>
    </row>
    <row r="35" spans="2:17" ht="15">
      <c r="B35" s="3">
        <f t="shared" si="0"/>
        <v>27</v>
      </c>
      <c r="C35" s="28" t="s">
        <v>134</v>
      </c>
      <c r="D35" s="26" t="s">
        <v>135</v>
      </c>
      <c r="F35" s="18"/>
      <c r="G35" s="18"/>
      <c r="H35" s="18"/>
      <c r="I35" s="19"/>
      <c r="J35" s="27">
        <v>80.5</v>
      </c>
      <c r="K35" s="38">
        <v>89</v>
      </c>
      <c r="L35" s="43">
        <v>90</v>
      </c>
      <c r="M35" s="12"/>
      <c r="N35" s="12"/>
      <c r="O35" s="12"/>
      <c r="P35" s="12"/>
      <c r="Q35" s="14"/>
    </row>
    <row r="36" spans="2:17" ht="15">
      <c r="B36" s="3">
        <f t="shared" si="0"/>
        <v>28</v>
      </c>
      <c r="C36" s="28" t="s">
        <v>136</v>
      </c>
      <c r="D36" s="26" t="s">
        <v>137</v>
      </c>
      <c r="F36" s="18"/>
      <c r="G36" s="18"/>
      <c r="H36" s="18"/>
      <c r="I36" s="19"/>
      <c r="J36" s="27">
        <v>97</v>
      </c>
      <c r="K36" s="38">
        <v>92</v>
      </c>
      <c r="L36" s="43">
        <v>100</v>
      </c>
      <c r="M36" s="12"/>
      <c r="N36" s="12"/>
      <c r="O36" s="12"/>
      <c r="P36" s="12"/>
      <c r="Q36" s="14"/>
    </row>
    <row r="37" spans="2:17" ht="15">
      <c r="B37" s="3">
        <f t="shared" si="0"/>
        <v>29</v>
      </c>
      <c r="C37" s="28" t="s">
        <v>138</v>
      </c>
      <c r="D37" s="26" t="s">
        <v>139</v>
      </c>
      <c r="F37" s="18"/>
      <c r="G37" s="18"/>
      <c r="H37" s="18"/>
      <c r="I37" s="19"/>
      <c r="J37" s="27">
        <v>69.666666666666671</v>
      </c>
      <c r="K37" s="38">
        <v>92</v>
      </c>
      <c r="L37" s="43">
        <v>70</v>
      </c>
      <c r="M37" s="12"/>
      <c r="N37" s="12"/>
      <c r="O37" s="12"/>
      <c r="P37" s="12"/>
      <c r="Q37" s="14"/>
    </row>
    <row r="38" spans="2:17" ht="15">
      <c r="B38" s="3">
        <f t="shared" si="0"/>
        <v>30</v>
      </c>
      <c r="C38" s="28" t="s">
        <v>140</v>
      </c>
      <c r="D38" s="26" t="s">
        <v>141</v>
      </c>
      <c r="F38" s="18"/>
      <c r="G38" s="18"/>
      <c r="H38" s="18"/>
      <c r="I38" s="19"/>
      <c r="J38" s="27">
        <v>70.333333333333329</v>
      </c>
      <c r="K38" s="38">
        <v>87</v>
      </c>
      <c r="L38" s="43">
        <v>70</v>
      </c>
      <c r="M38" s="12"/>
      <c r="N38" s="12"/>
      <c r="O38" s="12"/>
      <c r="P38" s="12"/>
      <c r="Q38" s="14"/>
    </row>
    <row r="39" spans="2:17" ht="15">
      <c r="B39" s="3">
        <f t="shared" si="0"/>
        <v>31</v>
      </c>
      <c r="C39" s="28" t="s">
        <v>142</v>
      </c>
      <c r="D39" s="26" t="s">
        <v>143</v>
      </c>
      <c r="F39" s="18"/>
      <c r="G39" s="18"/>
      <c r="H39" s="18"/>
      <c r="I39" s="19"/>
      <c r="J39" s="27">
        <v>77.666666666666671</v>
      </c>
      <c r="K39" s="38">
        <v>85</v>
      </c>
      <c r="L39" s="43">
        <v>81</v>
      </c>
      <c r="M39" s="12"/>
      <c r="N39" s="12"/>
      <c r="O39" s="12"/>
      <c r="P39" s="12"/>
      <c r="Q39" s="14"/>
    </row>
    <row r="40" spans="2:17" ht="15">
      <c r="B40" s="3">
        <f t="shared" si="0"/>
        <v>32</v>
      </c>
      <c r="C40" s="28" t="s">
        <v>144</v>
      </c>
      <c r="D40" s="26" t="s">
        <v>145</v>
      </c>
      <c r="F40" s="18"/>
      <c r="G40" s="18"/>
      <c r="H40" s="18"/>
      <c r="I40" s="19"/>
      <c r="J40" s="27">
        <v>86.666666666666671</v>
      </c>
      <c r="K40" s="38">
        <v>91</v>
      </c>
      <c r="L40" s="43">
        <v>100</v>
      </c>
      <c r="M40" s="12"/>
      <c r="N40" s="12"/>
      <c r="O40" s="12"/>
      <c r="P40" s="12"/>
      <c r="Q40" s="14"/>
    </row>
    <row r="41" spans="2:17" ht="15">
      <c r="B41" s="3">
        <f t="shared" si="0"/>
        <v>33</v>
      </c>
      <c r="C41" s="28" t="s">
        <v>146</v>
      </c>
      <c r="D41" s="26" t="s">
        <v>147</v>
      </c>
      <c r="F41" s="18"/>
      <c r="G41" s="18"/>
      <c r="H41" s="18"/>
      <c r="I41" s="19"/>
      <c r="J41" s="27">
        <v>0</v>
      </c>
      <c r="K41" s="38">
        <v>70</v>
      </c>
      <c r="L41" s="43">
        <v>70</v>
      </c>
      <c r="M41" s="12"/>
      <c r="N41" s="12"/>
      <c r="O41" s="12"/>
      <c r="P41" s="12"/>
      <c r="Q41" s="14"/>
    </row>
    <row r="42" spans="2:17" ht="15">
      <c r="B42" s="3">
        <f t="shared" si="0"/>
        <v>34</v>
      </c>
      <c r="C42" s="28" t="s">
        <v>148</v>
      </c>
      <c r="D42" s="26" t="s">
        <v>149</v>
      </c>
      <c r="F42" s="18"/>
      <c r="G42" s="18"/>
      <c r="H42" s="18"/>
      <c r="I42" s="19"/>
      <c r="J42" s="27">
        <v>70.166666666666671</v>
      </c>
      <c r="K42" s="38">
        <v>70</v>
      </c>
      <c r="L42" s="43">
        <v>70</v>
      </c>
      <c r="M42" s="12"/>
      <c r="N42" s="12"/>
      <c r="O42" s="12"/>
      <c r="P42" s="12"/>
      <c r="Q42" s="14"/>
    </row>
    <row r="43" spans="2:17" ht="15">
      <c r="B43" s="3">
        <f t="shared" si="0"/>
        <v>35</v>
      </c>
      <c r="C43" s="28" t="s">
        <v>150</v>
      </c>
      <c r="D43" s="26" t="s">
        <v>151</v>
      </c>
      <c r="F43" s="18"/>
      <c r="G43" s="18"/>
      <c r="H43" s="18"/>
      <c r="I43" s="19"/>
      <c r="J43" s="27">
        <v>0</v>
      </c>
      <c r="K43" s="38">
        <v>83</v>
      </c>
      <c r="L43" s="43">
        <v>70</v>
      </c>
      <c r="M43" s="12"/>
      <c r="N43" s="12"/>
      <c r="O43" s="12"/>
      <c r="P43" s="12"/>
      <c r="Q43" s="14"/>
    </row>
    <row r="44" spans="2:17" ht="15">
      <c r="B44" s="3">
        <f t="shared" si="0"/>
        <v>36</v>
      </c>
      <c r="C44" s="29" t="s">
        <v>152</v>
      </c>
      <c r="D44" s="26" t="s">
        <v>153</v>
      </c>
      <c r="F44" s="18"/>
      <c r="G44" s="18"/>
      <c r="H44" s="18"/>
      <c r="I44" s="19"/>
      <c r="J44" s="27">
        <v>97.666666666666671</v>
      </c>
      <c r="K44" s="38">
        <v>100</v>
      </c>
      <c r="L44" s="43">
        <v>97</v>
      </c>
      <c r="M44" s="12"/>
      <c r="N44" s="12"/>
      <c r="O44" s="12"/>
      <c r="P44" s="12"/>
      <c r="Q44" s="14"/>
    </row>
    <row r="45" spans="2:17">
      <c r="B45" s="3">
        <f t="shared" si="0"/>
        <v>37</v>
      </c>
      <c r="C45" s="13"/>
      <c r="D45" s="56"/>
      <c r="E45" s="56"/>
      <c r="F45" s="56"/>
      <c r="G45" s="56"/>
      <c r="H45" s="56"/>
      <c r="I45" s="56"/>
      <c r="J45" s="12"/>
      <c r="K45" s="12"/>
      <c r="L45" s="12"/>
      <c r="M45" s="12"/>
      <c r="N45" s="12"/>
      <c r="O45" s="12"/>
      <c r="P45" s="12"/>
      <c r="Q45" s="14"/>
    </row>
    <row r="46" spans="2:17">
      <c r="B46" s="3">
        <f t="shared" si="0"/>
        <v>38</v>
      </c>
      <c r="C46" s="13"/>
      <c r="D46" s="56"/>
      <c r="E46" s="56"/>
      <c r="F46" s="56"/>
      <c r="G46" s="56"/>
      <c r="H46" s="56"/>
      <c r="I46" s="56"/>
      <c r="J46" s="12"/>
      <c r="K46" s="12"/>
      <c r="L46" s="12"/>
      <c r="M46" s="12"/>
      <c r="N46" s="12"/>
      <c r="O46" s="12"/>
      <c r="P46" s="12"/>
      <c r="Q46" s="14"/>
    </row>
    <row r="47" spans="2:17">
      <c r="B47" s="3">
        <f t="shared" si="0"/>
        <v>39</v>
      </c>
      <c r="C47" s="13"/>
      <c r="D47" s="56"/>
      <c r="E47" s="56"/>
      <c r="F47" s="56"/>
      <c r="G47" s="56"/>
      <c r="H47" s="56"/>
      <c r="I47" s="56"/>
      <c r="J47" s="12"/>
      <c r="K47" s="12"/>
      <c r="L47" s="12"/>
      <c r="M47" s="12"/>
      <c r="N47" s="12"/>
      <c r="O47" s="12"/>
      <c r="P47" s="12"/>
      <c r="Q47" s="14"/>
    </row>
    <row r="48" spans="2:17">
      <c r="B48" s="3">
        <f t="shared" si="0"/>
        <v>40</v>
      </c>
      <c r="C48" s="13"/>
      <c r="D48" s="56"/>
      <c r="E48" s="56"/>
      <c r="F48" s="56"/>
      <c r="G48" s="56"/>
      <c r="H48" s="56"/>
      <c r="I48" s="56"/>
      <c r="J48" s="12"/>
      <c r="K48" s="12"/>
      <c r="L48" s="12"/>
      <c r="M48" s="12"/>
      <c r="N48" s="12"/>
      <c r="O48" s="12"/>
      <c r="P48" s="12"/>
      <c r="Q48" s="14"/>
    </row>
    <row r="49" spans="3:17">
      <c r="C49" s="52"/>
      <c r="D49" s="52"/>
      <c r="E49" s="1"/>
      <c r="H49" s="57" t="s">
        <v>15</v>
      </c>
      <c r="I49" s="57"/>
      <c r="J49" s="5">
        <f>COUNTIF(J9:J48,"&gt;=70")</f>
        <v>22</v>
      </c>
      <c r="K49" s="5">
        <f t="shared" ref="K49:Q49" si="1">COUNTIF(K9:K48,"&gt;=70")</f>
        <v>36</v>
      </c>
      <c r="L49" s="5">
        <f t="shared" si="1"/>
        <v>36</v>
      </c>
      <c r="M49" s="5">
        <f t="shared" si="1"/>
        <v>0</v>
      </c>
      <c r="N49" s="5">
        <f t="shared" si="1"/>
        <v>0</v>
      </c>
      <c r="O49" s="5">
        <f t="shared" si="1"/>
        <v>0</v>
      </c>
      <c r="P49" s="5">
        <f t="shared" si="1"/>
        <v>0</v>
      </c>
      <c r="Q49" s="9">
        <f t="shared" si="1"/>
        <v>0</v>
      </c>
    </row>
    <row r="50" spans="3:17">
      <c r="C50" s="52"/>
      <c r="D50" s="52"/>
      <c r="E50" s="4"/>
      <c r="H50" s="58" t="s">
        <v>16</v>
      </c>
      <c r="I50" s="58"/>
      <c r="J50" s="6">
        <f>COUNTIF(J9:J48,"&lt;70")</f>
        <v>14</v>
      </c>
      <c r="K50" s="6">
        <f t="shared" ref="K50:Q50" si="2">COUNTIF(K9:K48,"&lt;70")</f>
        <v>0</v>
      </c>
      <c r="L50" s="6">
        <f t="shared" si="2"/>
        <v>0</v>
      </c>
      <c r="M50" s="6">
        <f t="shared" si="2"/>
        <v>0</v>
      </c>
      <c r="N50" s="6">
        <f t="shared" si="2"/>
        <v>0</v>
      </c>
      <c r="O50" s="6">
        <f t="shared" si="2"/>
        <v>0</v>
      </c>
      <c r="P50" s="6">
        <f t="shared" si="2"/>
        <v>0</v>
      </c>
      <c r="Q50" s="6">
        <f t="shared" si="2"/>
        <v>0</v>
      </c>
    </row>
    <row r="51" spans="3:17">
      <c r="C51" s="52"/>
      <c r="D51" s="52"/>
      <c r="E51" s="52"/>
      <c r="H51" s="58" t="s">
        <v>17</v>
      </c>
      <c r="I51" s="58"/>
      <c r="J51" s="6">
        <f>COUNT(J9:J48)</f>
        <v>36</v>
      </c>
      <c r="K51" s="6">
        <f t="shared" ref="K51:Q51" si="3">COUNT(K9:K48)</f>
        <v>36</v>
      </c>
      <c r="L51" s="6">
        <f t="shared" si="3"/>
        <v>36</v>
      </c>
      <c r="M51" s="6">
        <f t="shared" si="3"/>
        <v>0</v>
      </c>
      <c r="N51" s="6">
        <f t="shared" si="3"/>
        <v>0</v>
      </c>
      <c r="O51" s="6">
        <f t="shared" si="3"/>
        <v>0</v>
      </c>
      <c r="P51" s="6">
        <f t="shared" si="3"/>
        <v>0</v>
      </c>
      <c r="Q51" s="6">
        <f t="shared" si="3"/>
        <v>0</v>
      </c>
    </row>
    <row r="52" spans="3:17">
      <c r="C52" s="52"/>
      <c r="D52" s="52"/>
      <c r="E52" s="1"/>
      <c r="H52" s="48" t="s">
        <v>12</v>
      </c>
      <c r="I52" s="48"/>
      <c r="J52" s="7">
        <f>J49/J51</f>
        <v>0.61111111111111116</v>
      </c>
      <c r="K52" s="8">
        <f t="shared" ref="K52:Q52" si="4">K49/K51</f>
        <v>1</v>
      </c>
      <c r="L52" s="8">
        <f t="shared" si="4"/>
        <v>1</v>
      </c>
      <c r="M52" s="8" t="e">
        <f t="shared" si="4"/>
        <v>#DIV/0!</v>
      </c>
      <c r="N52" s="8" t="e">
        <f t="shared" si="4"/>
        <v>#DIV/0!</v>
      </c>
      <c r="O52" s="8" t="e">
        <f t="shared" si="4"/>
        <v>#DIV/0!</v>
      </c>
      <c r="P52" s="8" t="e">
        <f t="shared" si="4"/>
        <v>#DIV/0!</v>
      </c>
      <c r="Q52" s="8" t="e">
        <f t="shared" si="4"/>
        <v>#DIV/0!</v>
      </c>
    </row>
    <row r="53" spans="3:17">
      <c r="C53" s="52"/>
      <c r="D53" s="52"/>
      <c r="E53" s="1"/>
      <c r="H53" s="48" t="s">
        <v>13</v>
      </c>
      <c r="I53" s="48"/>
      <c r="J53" s="7">
        <f>J50/J51</f>
        <v>0.3888888888888889</v>
      </c>
      <c r="K53" s="7">
        <f t="shared" ref="K53:Q53" si="5">K50/K51</f>
        <v>0</v>
      </c>
      <c r="L53" s="8">
        <f t="shared" si="5"/>
        <v>0</v>
      </c>
      <c r="M53" s="8" t="e">
        <f t="shared" si="5"/>
        <v>#DIV/0!</v>
      </c>
      <c r="N53" s="8" t="e">
        <f t="shared" si="5"/>
        <v>#DIV/0!</v>
      </c>
      <c r="O53" s="8" t="e">
        <f t="shared" si="5"/>
        <v>#DIV/0!</v>
      </c>
      <c r="P53" s="8" t="e">
        <f t="shared" si="5"/>
        <v>#DIV/0!</v>
      </c>
      <c r="Q53" s="8" t="e">
        <f t="shared" si="5"/>
        <v>#DIV/0!</v>
      </c>
    </row>
    <row r="54" spans="3:17">
      <c r="C54" s="52"/>
      <c r="D54" s="52"/>
      <c r="E54" s="4"/>
    </row>
    <row r="55" spans="3:17">
      <c r="C55" s="1"/>
      <c r="D55" s="1"/>
      <c r="E55" s="4"/>
    </row>
    <row r="56" spans="3:17">
      <c r="J56" s="54"/>
      <c r="K56" s="54"/>
      <c r="L56" s="54"/>
      <c r="M56" s="54"/>
      <c r="N56" s="54"/>
      <c r="O56" s="54"/>
      <c r="P56" s="54"/>
    </row>
    <row r="57" spans="3:17">
      <c r="J57" s="51" t="s">
        <v>14</v>
      </c>
      <c r="K57" s="51"/>
      <c r="L57" s="51"/>
      <c r="M57" s="51"/>
      <c r="N57" s="51"/>
      <c r="O57" s="51"/>
      <c r="P57" s="51"/>
    </row>
  </sheetData>
  <mergeCells count="26">
    <mergeCell ref="H49:I49"/>
    <mergeCell ref="H50:I50"/>
    <mergeCell ref="H51:I51"/>
    <mergeCell ref="H52:I52"/>
    <mergeCell ref="B2:P2"/>
    <mergeCell ref="D45:I45"/>
    <mergeCell ref="D46:I46"/>
    <mergeCell ref="D47:I47"/>
    <mergeCell ref="D4:H4"/>
    <mergeCell ref="C3:P3"/>
    <mergeCell ref="H53:I53"/>
    <mergeCell ref="J4:K4"/>
    <mergeCell ref="N4:O4"/>
    <mergeCell ref="J57:P57"/>
    <mergeCell ref="C50:D50"/>
    <mergeCell ref="I6:J6"/>
    <mergeCell ref="K6:P6"/>
    <mergeCell ref="J56:P56"/>
    <mergeCell ref="D6:G6"/>
    <mergeCell ref="D8:I8"/>
    <mergeCell ref="C49:D49"/>
    <mergeCell ref="D48:I48"/>
    <mergeCell ref="C53:D53"/>
    <mergeCell ref="C54:D54"/>
    <mergeCell ref="C52:D52"/>
    <mergeCell ref="C51:E51"/>
  </mergeCells>
  <pageMargins left="0.23622047244094491" right="0.23622047244094491" top="1.2630314960629923" bottom="0.74803149606299213" header="0.31496062992125984" footer="0.31496062992125984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57"/>
  <sheetViews>
    <sheetView zoomScale="140" zoomScaleNormal="140" zoomScalePageLayoutView="140" workbookViewId="0">
      <selection activeCell="N4" sqref="N4:O4"/>
    </sheetView>
  </sheetViews>
  <sheetFormatPr baseColWidth="10" defaultRowHeight="14" x14ac:dyDescent="0"/>
  <cols>
    <col min="1" max="1" width="1.33203125" customWidth="1"/>
    <col min="2" max="2" width="5" customWidth="1"/>
    <col min="3" max="3" width="10.83203125" customWidth="1"/>
    <col min="4" max="4" width="7.6640625" style="40" customWidth="1"/>
    <col min="5" max="9" width="7.6640625" customWidth="1"/>
    <col min="10" max="10" width="7.1640625" customWidth="1"/>
    <col min="11" max="12" width="5.6640625" customWidth="1"/>
    <col min="13" max="13" width="6.5" customWidth="1"/>
    <col min="14" max="16" width="5.6640625" customWidth="1"/>
    <col min="17" max="17" width="8.6640625" customWidth="1"/>
    <col min="18" max="19" width="5.6640625" customWidth="1"/>
  </cols>
  <sheetData>
    <row r="2" spans="2:18" ht="15">
      <c r="B2" s="59" t="s">
        <v>20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2"/>
      <c r="R2" s="2"/>
    </row>
    <row r="3" spans="2:18">
      <c r="B3" s="10"/>
      <c r="C3" s="61" t="s">
        <v>5</v>
      </c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1"/>
      <c r="R3" s="1"/>
    </row>
    <row r="4" spans="2:18">
      <c r="B4" s="10"/>
      <c r="C4" s="10" t="s">
        <v>21</v>
      </c>
      <c r="D4" s="60" t="s">
        <v>154</v>
      </c>
      <c r="E4" s="60"/>
      <c r="F4" s="60"/>
      <c r="G4" s="60"/>
      <c r="H4" s="60"/>
      <c r="I4" s="10" t="s">
        <v>22</v>
      </c>
      <c r="J4" s="49" t="s">
        <v>157</v>
      </c>
      <c r="K4" s="49"/>
      <c r="L4" s="10"/>
      <c r="M4" s="10" t="s">
        <v>23</v>
      </c>
      <c r="N4" s="50">
        <v>45980</v>
      </c>
      <c r="O4" s="50"/>
      <c r="P4" s="10"/>
    </row>
    <row r="5" spans="2:18" ht="6.75" customHeight="1">
      <c r="B5" s="10"/>
      <c r="C5" s="10"/>
      <c r="D5" s="39"/>
      <c r="E5" s="11"/>
      <c r="F5" s="11"/>
      <c r="G5" s="11"/>
      <c r="H5" s="10"/>
      <c r="I5" s="10"/>
      <c r="J5" s="10"/>
      <c r="K5" s="10"/>
      <c r="L5" s="10"/>
      <c r="M5" s="10"/>
      <c r="N5" s="10"/>
      <c r="O5" s="10"/>
      <c r="P5" s="10"/>
    </row>
    <row r="6" spans="2:18">
      <c r="B6" s="10"/>
      <c r="C6" s="10" t="s">
        <v>0</v>
      </c>
      <c r="D6" s="49" t="s">
        <v>156</v>
      </c>
      <c r="E6" s="49"/>
      <c r="F6" s="49"/>
      <c r="G6" s="49"/>
      <c r="H6" s="10"/>
      <c r="I6" s="53" t="s">
        <v>18</v>
      </c>
      <c r="J6" s="53"/>
      <c r="K6" s="49" t="s">
        <v>78</v>
      </c>
      <c r="L6" s="49"/>
      <c r="M6" s="49"/>
      <c r="N6" s="49"/>
      <c r="O6" s="49"/>
      <c r="P6" s="49"/>
    </row>
    <row r="7" spans="2:18" ht="11.25" customHeight="1"/>
    <row r="8" spans="2:18">
      <c r="B8" s="12" t="s">
        <v>1</v>
      </c>
      <c r="C8" s="12" t="s">
        <v>3</v>
      </c>
      <c r="D8" s="55" t="s">
        <v>2</v>
      </c>
      <c r="E8" s="55"/>
      <c r="F8" s="55"/>
      <c r="G8" s="55"/>
      <c r="H8" s="55"/>
      <c r="I8" s="55"/>
      <c r="J8" s="12" t="s">
        <v>4</v>
      </c>
      <c r="K8" s="12" t="s">
        <v>6</v>
      </c>
      <c r="L8" s="12" t="s">
        <v>7</v>
      </c>
      <c r="M8" s="12" t="s">
        <v>8</v>
      </c>
      <c r="N8" s="12" t="s">
        <v>9</v>
      </c>
      <c r="O8" s="12" t="s">
        <v>10</v>
      </c>
      <c r="P8" s="12" t="s">
        <v>11</v>
      </c>
      <c r="Q8" s="12" t="s">
        <v>19</v>
      </c>
    </row>
    <row r="9" spans="2:18" ht="15">
      <c r="B9" s="3">
        <v>1</v>
      </c>
      <c r="C9" s="17" t="s">
        <v>26</v>
      </c>
      <c r="D9" s="26" t="s">
        <v>27</v>
      </c>
      <c r="E9" s="18"/>
      <c r="F9" s="18"/>
      <c r="G9" s="18"/>
      <c r="H9" s="18"/>
      <c r="I9" s="19"/>
      <c r="J9" s="32">
        <v>0</v>
      </c>
      <c r="K9" s="42">
        <v>70</v>
      </c>
      <c r="L9" s="42">
        <v>70</v>
      </c>
      <c r="M9" s="12"/>
      <c r="N9" s="12"/>
      <c r="O9" s="12"/>
      <c r="P9" s="12"/>
      <c r="Q9" s="14"/>
    </row>
    <row r="10" spans="2:18" ht="15">
      <c r="B10" s="3">
        <f>B9+1</f>
        <v>2</v>
      </c>
      <c r="C10" s="28" t="s">
        <v>158</v>
      </c>
      <c r="D10" s="26" t="s">
        <v>159</v>
      </c>
      <c r="E10" s="18"/>
      <c r="F10" s="18"/>
      <c r="G10" s="18"/>
      <c r="H10" s="18"/>
      <c r="I10" s="19"/>
      <c r="J10" s="32">
        <v>80</v>
      </c>
      <c r="K10" s="42">
        <v>81</v>
      </c>
      <c r="L10" s="42">
        <v>80</v>
      </c>
      <c r="M10" s="12"/>
      <c r="N10" s="12"/>
      <c r="O10" s="12"/>
      <c r="P10" s="12"/>
      <c r="Q10" s="14"/>
    </row>
    <row r="11" spans="2:18" ht="15">
      <c r="B11" s="3">
        <f t="shared" ref="B11:B48" si="0">B10+1</f>
        <v>3</v>
      </c>
      <c r="C11" s="28" t="s">
        <v>160</v>
      </c>
      <c r="D11" s="26" t="s">
        <v>161</v>
      </c>
      <c r="E11" s="18"/>
      <c r="F11" s="18"/>
      <c r="G11" s="18"/>
      <c r="H11" s="18"/>
      <c r="I11" s="19"/>
      <c r="J11" s="32">
        <v>70</v>
      </c>
      <c r="K11" s="42">
        <v>70</v>
      </c>
      <c r="L11" s="42">
        <v>86</v>
      </c>
      <c r="M11" s="12"/>
      <c r="N11" s="12"/>
      <c r="O11" s="12"/>
      <c r="P11" s="12"/>
      <c r="Q11" s="14"/>
    </row>
    <row r="12" spans="2:18" ht="15">
      <c r="B12" s="3">
        <f t="shared" si="0"/>
        <v>4</v>
      </c>
      <c r="C12" s="28" t="s">
        <v>162</v>
      </c>
      <c r="D12" s="26" t="s">
        <v>163</v>
      </c>
      <c r="E12" s="18"/>
      <c r="F12" s="18"/>
      <c r="G12" s="18"/>
      <c r="H12" s="18"/>
      <c r="I12" s="19"/>
      <c r="J12" s="32">
        <v>96</v>
      </c>
      <c r="K12" s="42">
        <v>95</v>
      </c>
      <c r="L12" s="42">
        <v>90</v>
      </c>
      <c r="M12" s="12"/>
      <c r="N12" s="12"/>
      <c r="O12" s="12"/>
      <c r="P12" s="12"/>
      <c r="Q12" s="14"/>
    </row>
    <row r="13" spans="2:18" ht="15">
      <c r="B13" s="3">
        <f t="shared" si="0"/>
        <v>5</v>
      </c>
      <c r="C13" s="28" t="s">
        <v>164</v>
      </c>
      <c r="D13" s="26" t="s">
        <v>165</v>
      </c>
      <c r="E13" s="18"/>
      <c r="F13" s="18"/>
      <c r="G13" s="18"/>
      <c r="H13" s="18"/>
      <c r="I13" s="19"/>
      <c r="J13" s="32">
        <v>0</v>
      </c>
      <c r="K13" s="42">
        <v>70</v>
      </c>
      <c r="L13" s="42">
        <v>70</v>
      </c>
      <c r="M13" s="12"/>
      <c r="N13" s="12"/>
      <c r="O13" s="12"/>
      <c r="P13" s="12"/>
      <c r="Q13" s="14"/>
    </row>
    <row r="14" spans="2:18" ht="15">
      <c r="B14" s="3">
        <f t="shared" si="0"/>
        <v>6</v>
      </c>
      <c r="C14" s="28" t="s">
        <v>166</v>
      </c>
      <c r="D14" s="26" t="s">
        <v>167</v>
      </c>
      <c r="E14" s="18"/>
      <c r="F14" s="18"/>
      <c r="G14" s="18"/>
      <c r="H14" s="18"/>
      <c r="I14" s="19"/>
      <c r="J14" s="32">
        <v>80</v>
      </c>
      <c r="K14" s="42">
        <v>86</v>
      </c>
      <c r="L14" s="42">
        <v>70</v>
      </c>
      <c r="M14" s="12"/>
      <c r="N14" s="12"/>
      <c r="O14" s="12"/>
      <c r="P14" s="12"/>
      <c r="Q14" s="14"/>
    </row>
    <row r="15" spans="2:18" ht="15">
      <c r="B15" s="3">
        <f t="shared" si="0"/>
        <v>7</v>
      </c>
      <c r="C15" s="28" t="s">
        <v>168</v>
      </c>
      <c r="D15" s="26" t="s">
        <v>169</v>
      </c>
      <c r="E15" s="18"/>
      <c r="F15" s="18"/>
      <c r="G15" s="18"/>
      <c r="H15" s="18"/>
      <c r="I15" s="19"/>
      <c r="J15" s="32">
        <v>92</v>
      </c>
      <c r="K15" s="42">
        <v>96</v>
      </c>
      <c r="L15" s="42">
        <v>100</v>
      </c>
      <c r="M15" s="12"/>
      <c r="N15" s="12"/>
      <c r="O15" s="12"/>
      <c r="P15" s="12"/>
      <c r="Q15" s="14"/>
    </row>
    <row r="16" spans="2:18" ht="15">
      <c r="B16" s="3">
        <f t="shared" si="0"/>
        <v>8</v>
      </c>
      <c r="C16" s="28" t="s">
        <v>170</v>
      </c>
      <c r="D16" s="26" t="s">
        <v>171</v>
      </c>
      <c r="E16" s="18"/>
      <c r="F16" s="18"/>
      <c r="G16" s="18"/>
      <c r="H16" s="18"/>
      <c r="I16" s="19"/>
      <c r="J16" s="32">
        <v>96</v>
      </c>
      <c r="K16" s="42">
        <v>100</v>
      </c>
      <c r="L16" s="42">
        <v>100</v>
      </c>
      <c r="M16" s="12"/>
      <c r="N16" s="12"/>
      <c r="O16" s="12"/>
      <c r="P16" s="12"/>
      <c r="Q16" s="14"/>
    </row>
    <row r="17" spans="2:17" ht="15">
      <c r="B17" s="3">
        <f t="shared" si="0"/>
        <v>9</v>
      </c>
      <c r="C17" s="28" t="s">
        <v>172</v>
      </c>
      <c r="D17" s="26" t="s">
        <v>173</v>
      </c>
      <c r="E17" s="18"/>
      <c r="F17" s="18"/>
      <c r="G17" s="18"/>
      <c r="H17" s="18"/>
      <c r="I17" s="19"/>
      <c r="J17" s="32">
        <v>97</v>
      </c>
      <c r="K17" s="42">
        <v>100</v>
      </c>
      <c r="L17" s="42">
        <v>100</v>
      </c>
      <c r="M17" s="12"/>
      <c r="N17" s="12"/>
      <c r="O17" s="12"/>
      <c r="P17" s="12"/>
      <c r="Q17" s="14"/>
    </row>
    <row r="18" spans="2:17" ht="15">
      <c r="B18" s="3">
        <f t="shared" si="0"/>
        <v>10</v>
      </c>
      <c r="C18" s="28" t="s">
        <v>174</v>
      </c>
      <c r="D18" s="26" t="s">
        <v>175</v>
      </c>
      <c r="E18" s="18"/>
      <c r="F18" s="18"/>
      <c r="G18" s="18"/>
      <c r="H18" s="18"/>
      <c r="I18" s="19"/>
      <c r="J18" s="32">
        <v>77</v>
      </c>
      <c r="K18" s="42">
        <v>93</v>
      </c>
      <c r="L18" s="42">
        <v>91</v>
      </c>
      <c r="M18" s="12"/>
      <c r="N18" s="12"/>
      <c r="O18" s="12"/>
      <c r="P18" s="12"/>
      <c r="Q18" s="14"/>
    </row>
    <row r="19" spans="2:17" ht="15">
      <c r="B19" s="3">
        <f t="shared" si="0"/>
        <v>11</v>
      </c>
      <c r="C19" s="28" t="s">
        <v>176</v>
      </c>
      <c r="D19" s="26" t="s">
        <v>177</v>
      </c>
      <c r="E19" s="18"/>
      <c r="F19" s="18"/>
      <c r="G19" s="18"/>
      <c r="H19" s="18"/>
      <c r="I19" s="19"/>
      <c r="J19" s="32">
        <v>80</v>
      </c>
      <c r="K19" s="42">
        <v>85</v>
      </c>
      <c r="L19" s="42">
        <v>70</v>
      </c>
      <c r="M19" s="12"/>
      <c r="N19" s="12"/>
      <c r="O19" s="12"/>
      <c r="P19" s="12"/>
      <c r="Q19" s="14"/>
    </row>
    <row r="20" spans="2:17" ht="15">
      <c r="B20" s="3">
        <f t="shared" si="0"/>
        <v>12</v>
      </c>
      <c r="C20" s="28" t="s">
        <v>178</v>
      </c>
      <c r="D20" s="26" t="s">
        <v>179</v>
      </c>
      <c r="E20" s="18"/>
      <c r="F20" s="18"/>
      <c r="G20" s="18"/>
      <c r="H20" s="18"/>
      <c r="I20" s="19"/>
      <c r="J20" s="32">
        <v>88</v>
      </c>
      <c r="K20" s="42">
        <v>96</v>
      </c>
      <c r="L20" s="42">
        <v>96</v>
      </c>
      <c r="M20" s="12"/>
      <c r="N20" s="12"/>
      <c r="O20" s="12"/>
      <c r="P20" s="12"/>
      <c r="Q20" s="14"/>
    </row>
    <row r="21" spans="2:17" ht="15">
      <c r="B21" s="3">
        <f t="shared" si="0"/>
        <v>13</v>
      </c>
      <c r="C21" s="28" t="s">
        <v>180</v>
      </c>
      <c r="D21" s="26" t="s">
        <v>181</v>
      </c>
      <c r="E21" s="18"/>
      <c r="F21" s="18"/>
      <c r="G21" s="18"/>
      <c r="H21" s="18"/>
      <c r="I21" s="19"/>
      <c r="J21" s="32">
        <v>92</v>
      </c>
      <c r="K21" s="42">
        <v>96</v>
      </c>
      <c r="L21" s="42">
        <v>96</v>
      </c>
      <c r="M21" s="12"/>
      <c r="N21" s="12"/>
      <c r="O21" s="12"/>
      <c r="P21" s="12"/>
      <c r="Q21" s="14"/>
    </row>
    <row r="22" spans="2:17" ht="15">
      <c r="B22" s="3">
        <f t="shared" si="0"/>
        <v>14</v>
      </c>
      <c r="C22" s="28" t="s">
        <v>182</v>
      </c>
      <c r="D22" s="26" t="s">
        <v>183</v>
      </c>
      <c r="E22" s="18"/>
      <c r="F22" s="18"/>
      <c r="G22" s="18"/>
      <c r="H22" s="18"/>
      <c r="I22" s="19"/>
      <c r="J22" s="32">
        <v>86</v>
      </c>
      <c r="K22" s="42">
        <v>80</v>
      </c>
      <c r="L22" s="42">
        <v>80</v>
      </c>
      <c r="M22" s="12"/>
      <c r="N22" s="12"/>
      <c r="O22" s="12"/>
      <c r="P22" s="12"/>
      <c r="Q22" s="14"/>
    </row>
    <row r="23" spans="2:17" ht="15">
      <c r="B23" s="3">
        <f t="shared" si="0"/>
        <v>15</v>
      </c>
      <c r="C23" s="28" t="s">
        <v>184</v>
      </c>
      <c r="D23" s="26" t="s">
        <v>185</v>
      </c>
      <c r="E23" s="18"/>
      <c r="F23" s="18"/>
      <c r="G23" s="18"/>
      <c r="H23" s="18"/>
      <c r="I23" s="19"/>
      <c r="J23" s="32">
        <v>96</v>
      </c>
      <c r="K23" s="42">
        <v>82</v>
      </c>
      <c r="L23" s="42">
        <v>96</v>
      </c>
      <c r="M23" s="12"/>
      <c r="N23" s="12"/>
      <c r="O23" s="12"/>
      <c r="P23" s="12"/>
      <c r="Q23" s="14"/>
    </row>
    <row r="24" spans="2:17" ht="15">
      <c r="B24" s="3">
        <f t="shared" si="0"/>
        <v>16</v>
      </c>
      <c r="C24" s="28" t="s">
        <v>186</v>
      </c>
      <c r="D24" s="26" t="s">
        <v>187</v>
      </c>
      <c r="E24" s="18"/>
      <c r="F24" s="18"/>
      <c r="G24" s="18"/>
      <c r="H24" s="18"/>
      <c r="I24" s="19"/>
      <c r="J24" s="32">
        <v>70</v>
      </c>
      <c r="K24" s="42">
        <v>70</v>
      </c>
      <c r="L24" s="42">
        <v>70</v>
      </c>
      <c r="M24" s="12"/>
      <c r="N24" s="12"/>
      <c r="O24" s="12"/>
      <c r="P24" s="12"/>
      <c r="Q24" s="14"/>
    </row>
    <row r="25" spans="2:17" ht="15">
      <c r="B25" s="3">
        <f t="shared" si="0"/>
        <v>17</v>
      </c>
      <c r="C25" s="28" t="s">
        <v>188</v>
      </c>
      <c r="D25" s="26" t="s">
        <v>189</v>
      </c>
      <c r="E25" s="18"/>
      <c r="F25" s="18"/>
      <c r="G25" s="18"/>
      <c r="H25" s="18"/>
      <c r="I25" s="19"/>
      <c r="J25" s="32">
        <v>96</v>
      </c>
      <c r="K25" s="42">
        <v>100</v>
      </c>
      <c r="L25" s="42">
        <v>100</v>
      </c>
      <c r="M25" s="12"/>
      <c r="N25" s="12"/>
      <c r="O25" s="12"/>
      <c r="P25" s="12"/>
      <c r="Q25" s="14"/>
    </row>
    <row r="26" spans="2:17" ht="15">
      <c r="B26" s="3">
        <f t="shared" si="0"/>
        <v>18</v>
      </c>
      <c r="C26" s="31" t="s">
        <v>190</v>
      </c>
      <c r="D26" s="30" t="s">
        <v>191</v>
      </c>
      <c r="E26" s="18"/>
      <c r="F26" s="18"/>
      <c r="G26" s="18"/>
      <c r="H26" s="18"/>
      <c r="I26" s="19"/>
      <c r="J26" s="33">
        <v>70</v>
      </c>
      <c r="K26" s="42">
        <v>70</v>
      </c>
      <c r="L26" s="42">
        <v>70</v>
      </c>
      <c r="M26" s="12"/>
      <c r="N26" s="12"/>
      <c r="O26" s="12"/>
      <c r="P26" s="12"/>
      <c r="Q26" s="14"/>
    </row>
    <row r="27" spans="2:17" ht="15">
      <c r="B27" s="3">
        <f t="shared" si="0"/>
        <v>19</v>
      </c>
      <c r="C27" s="28" t="s">
        <v>192</v>
      </c>
      <c r="D27" s="26" t="s">
        <v>193</v>
      </c>
      <c r="E27" s="18"/>
      <c r="F27" s="18"/>
      <c r="G27" s="18"/>
      <c r="H27" s="18"/>
      <c r="I27" s="19"/>
      <c r="J27" s="32">
        <v>98</v>
      </c>
      <c r="K27" s="42">
        <v>98</v>
      </c>
      <c r="L27" s="42">
        <v>90</v>
      </c>
      <c r="M27" s="12"/>
      <c r="N27" s="12"/>
      <c r="O27" s="12"/>
      <c r="P27" s="12"/>
      <c r="Q27" s="14"/>
    </row>
    <row r="28" spans="2:17" ht="15">
      <c r="B28" s="3">
        <f t="shared" si="0"/>
        <v>20</v>
      </c>
      <c r="C28" s="28" t="s">
        <v>194</v>
      </c>
      <c r="D28" s="26" t="s">
        <v>195</v>
      </c>
      <c r="E28" s="18"/>
      <c r="F28" s="18"/>
      <c r="G28" s="18"/>
      <c r="H28" s="18"/>
      <c r="I28" s="19"/>
      <c r="J28" s="32">
        <v>95</v>
      </c>
      <c r="K28" s="42">
        <v>95</v>
      </c>
      <c r="L28" s="42">
        <v>70</v>
      </c>
      <c r="M28" s="12"/>
      <c r="N28" s="12"/>
      <c r="O28" s="12"/>
      <c r="P28" s="12"/>
      <c r="Q28" s="14"/>
    </row>
    <row r="29" spans="2:17" ht="15">
      <c r="B29" s="3">
        <f t="shared" si="0"/>
        <v>21</v>
      </c>
      <c r="C29" s="28" t="s">
        <v>196</v>
      </c>
      <c r="D29" s="26" t="s">
        <v>197</v>
      </c>
      <c r="E29" s="18"/>
      <c r="F29" s="18"/>
      <c r="G29" s="18"/>
      <c r="H29" s="18"/>
      <c r="I29" s="19"/>
      <c r="J29" s="32">
        <v>70</v>
      </c>
      <c r="K29" s="42">
        <v>70</v>
      </c>
      <c r="L29" s="42">
        <v>70</v>
      </c>
      <c r="M29" s="12"/>
      <c r="N29" s="12"/>
      <c r="O29" s="12"/>
      <c r="P29" s="12"/>
      <c r="Q29" s="14"/>
    </row>
    <row r="30" spans="2:17" ht="15">
      <c r="B30" s="3">
        <f t="shared" si="0"/>
        <v>22</v>
      </c>
      <c r="C30" s="28" t="s">
        <v>198</v>
      </c>
      <c r="D30" s="26" t="s">
        <v>199</v>
      </c>
      <c r="E30" s="18"/>
      <c r="F30" s="18"/>
      <c r="G30" s="18"/>
      <c r="H30" s="18"/>
      <c r="I30" s="19"/>
      <c r="J30" s="32">
        <v>92</v>
      </c>
      <c r="K30" s="42">
        <v>93</v>
      </c>
      <c r="L30" s="42">
        <v>95</v>
      </c>
      <c r="M30" s="12"/>
      <c r="N30" s="12"/>
      <c r="O30" s="12"/>
      <c r="P30" s="12"/>
      <c r="Q30" s="14"/>
    </row>
    <row r="31" spans="2:17" ht="15">
      <c r="B31" s="3">
        <f t="shared" si="0"/>
        <v>23</v>
      </c>
      <c r="C31" s="28" t="s">
        <v>200</v>
      </c>
      <c r="D31" s="26" t="s">
        <v>201</v>
      </c>
      <c r="E31" s="18"/>
      <c r="F31" s="18"/>
      <c r="G31" s="18"/>
      <c r="H31" s="18"/>
      <c r="I31" s="19"/>
      <c r="J31" s="32">
        <v>96</v>
      </c>
      <c r="K31" s="42">
        <v>100</v>
      </c>
      <c r="L31" s="42">
        <v>100</v>
      </c>
      <c r="M31" s="12"/>
      <c r="N31" s="12"/>
      <c r="O31" s="12"/>
      <c r="P31" s="12"/>
      <c r="Q31" s="14"/>
    </row>
    <row r="32" spans="2:17" ht="15">
      <c r="B32" s="3">
        <f t="shared" si="0"/>
        <v>24</v>
      </c>
      <c r="C32" s="28" t="s">
        <v>202</v>
      </c>
      <c r="D32" s="26" t="s">
        <v>203</v>
      </c>
      <c r="E32" s="18"/>
      <c r="F32" s="18"/>
      <c r="G32" s="18"/>
      <c r="H32" s="18"/>
      <c r="I32" s="19"/>
      <c r="J32" s="32">
        <v>84</v>
      </c>
      <c r="K32" s="42">
        <v>85</v>
      </c>
      <c r="L32" s="42">
        <v>90</v>
      </c>
      <c r="M32" s="12"/>
      <c r="N32" s="12"/>
      <c r="O32" s="12"/>
      <c r="P32" s="12"/>
      <c r="Q32" s="14"/>
    </row>
    <row r="33" spans="2:17" ht="15">
      <c r="B33" s="3">
        <f t="shared" si="0"/>
        <v>25</v>
      </c>
      <c r="C33" s="28" t="s">
        <v>204</v>
      </c>
      <c r="D33" s="26" t="s">
        <v>205</v>
      </c>
      <c r="E33" s="18"/>
      <c r="F33" s="18"/>
      <c r="G33" s="18"/>
      <c r="H33" s="18"/>
      <c r="I33" s="19"/>
      <c r="J33" s="32">
        <v>89</v>
      </c>
      <c r="K33" s="42">
        <v>96</v>
      </c>
      <c r="L33" s="42">
        <v>80</v>
      </c>
      <c r="M33" s="12"/>
      <c r="N33" s="12"/>
      <c r="O33" s="12"/>
      <c r="P33" s="12"/>
      <c r="Q33" s="14"/>
    </row>
    <row r="34" spans="2:17" ht="15">
      <c r="B34" s="3">
        <f t="shared" si="0"/>
        <v>26</v>
      </c>
      <c r="C34" s="28" t="s">
        <v>206</v>
      </c>
      <c r="D34" s="26" t="s">
        <v>207</v>
      </c>
      <c r="E34" s="18"/>
      <c r="F34" s="18"/>
      <c r="G34" s="18"/>
      <c r="H34" s="18"/>
      <c r="I34" s="19"/>
      <c r="J34" s="32">
        <v>70</v>
      </c>
      <c r="K34" s="42">
        <v>70</v>
      </c>
      <c r="L34" s="42">
        <v>70</v>
      </c>
      <c r="M34" s="12"/>
      <c r="N34" s="12"/>
      <c r="O34" s="12"/>
      <c r="P34" s="12"/>
      <c r="Q34" s="14"/>
    </row>
    <row r="35" spans="2:17" ht="15">
      <c r="B35" s="3">
        <f t="shared" si="0"/>
        <v>27</v>
      </c>
      <c r="C35" s="28" t="s">
        <v>208</v>
      </c>
      <c r="D35" s="26" t="s">
        <v>209</v>
      </c>
      <c r="E35" s="18"/>
      <c r="F35" s="18"/>
      <c r="G35" s="18"/>
      <c r="H35" s="18"/>
      <c r="I35" s="19"/>
      <c r="J35" s="32">
        <v>98</v>
      </c>
      <c r="K35" s="42">
        <v>98</v>
      </c>
      <c r="L35" s="42">
        <v>80</v>
      </c>
      <c r="M35" s="12"/>
      <c r="N35" s="12"/>
      <c r="O35" s="12"/>
      <c r="P35" s="12"/>
      <c r="Q35" s="14"/>
    </row>
    <row r="36" spans="2:17" ht="15">
      <c r="B36" s="3">
        <f t="shared" si="0"/>
        <v>28</v>
      </c>
      <c r="C36" s="29" t="s">
        <v>210</v>
      </c>
      <c r="D36" s="26" t="s">
        <v>211</v>
      </c>
      <c r="E36" s="18"/>
      <c r="F36" s="18"/>
      <c r="G36" s="18"/>
      <c r="H36" s="18"/>
      <c r="I36" s="19"/>
      <c r="J36" s="32">
        <v>96</v>
      </c>
      <c r="K36" s="42">
        <v>96</v>
      </c>
      <c r="L36" s="42">
        <v>80</v>
      </c>
      <c r="M36" s="12"/>
      <c r="N36" s="12"/>
      <c r="O36" s="12"/>
      <c r="P36" s="12"/>
      <c r="Q36" s="14"/>
    </row>
    <row r="37" spans="2:17">
      <c r="B37" s="3">
        <f t="shared" si="0"/>
        <v>29</v>
      </c>
      <c r="C37" s="13"/>
      <c r="D37" s="62"/>
      <c r="E37" s="63"/>
      <c r="F37" s="63"/>
      <c r="G37" s="63"/>
      <c r="H37" s="63"/>
      <c r="I37" s="64"/>
      <c r="J37" s="12"/>
      <c r="K37" s="12"/>
      <c r="L37" s="12"/>
      <c r="M37" s="12"/>
      <c r="N37" s="12"/>
      <c r="O37" s="12"/>
      <c r="P37" s="12"/>
      <c r="Q37" s="14"/>
    </row>
    <row r="38" spans="2:17">
      <c r="B38" s="3">
        <f t="shared" si="0"/>
        <v>30</v>
      </c>
      <c r="C38" s="13"/>
      <c r="D38" s="62"/>
      <c r="E38" s="63"/>
      <c r="F38" s="63"/>
      <c r="G38" s="63"/>
      <c r="H38" s="63"/>
      <c r="I38" s="64"/>
      <c r="J38" s="12"/>
      <c r="K38" s="12"/>
      <c r="L38" s="12"/>
      <c r="M38" s="12"/>
      <c r="N38" s="12"/>
      <c r="O38" s="12"/>
      <c r="P38" s="12"/>
      <c r="Q38" s="14"/>
    </row>
    <row r="39" spans="2:17">
      <c r="B39" s="3">
        <f t="shared" si="0"/>
        <v>31</v>
      </c>
      <c r="C39" s="13"/>
      <c r="D39" s="62"/>
      <c r="E39" s="63"/>
      <c r="F39" s="63"/>
      <c r="G39" s="63"/>
      <c r="H39" s="63"/>
      <c r="I39" s="64"/>
      <c r="J39" s="12"/>
      <c r="K39" s="12"/>
      <c r="L39" s="12"/>
      <c r="M39" s="12"/>
      <c r="N39" s="12"/>
      <c r="O39" s="12"/>
      <c r="P39" s="12"/>
      <c r="Q39" s="14"/>
    </row>
    <row r="40" spans="2:17">
      <c r="B40" s="3">
        <f t="shared" si="0"/>
        <v>32</v>
      </c>
      <c r="C40" s="13"/>
      <c r="D40" s="62"/>
      <c r="E40" s="63"/>
      <c r="F40" s="63"/>
      <c r="G40" s="63"/>
      <c r="H40" s="63"/>
      <c r="I40" s="64"/>
      <c r="J40" s="12"/>
      <c r="K40" s="12"/>
      <c r="L40" s="12"/>
      <c r="M40" s="12"/>
      <c r="N40" s="12"/>
      <c r="O40" s="12"/>
      <c r="P40" s="12"/>
      <c r="Q40" s="14"/>
    </row>
    <row r="41" spans="2:17">
      <c r="B41" s="3">
        <f t="shared" si="0"/>
        <v>33</v>
      </c>
      <c r="C41" s="13"/>
      <c r="D41" s="62"/>
      <c r="E41" s="63"/>
      <c r="F41" s="63"/>
      <c r="G41" s="63"/>
      <c r="H41" s="63"/>
      <c r="I41" s="64"/>
      <c r="J41" s="12"/>
      <c r="K41" s="12"/>
      <c r="L41" s="12"/>
      <c r="M41" s="12"/>
      <c r="N41" s="12"/>
      <c r="O41" s="12"/>
      <c r="P41" s="12"/>
      <c r="Q41" s="14"/>
    </row>
    <row r="42" spans="2:17">
      <c r="B42" s="3">
        <f t="shared" si="0"/>
        <v>34</v>
      </c>
      <c r="C42" s="13"/>
      <c r="D42" s="62"/>
      <c r="E42" s="63"/>
      <c r="F42" s="63"/>
      <c r="G42" s="63"/>
      <c r="H42" s="63"/>
      <c r="I42" s="64"/>
      <c r="J42" s="12"/>
      <c r="K42" s="12"/>
      <c r="L42" s="12"/>
      <c r="M42" s="12"/>
      <c r="N42" s="12"/>
      <c r="O42" s="12"/>
      <c r="P42" s="12"/>
      <c r="Q42" s="14"/>
    </row>
    <row r="43" spans="2:17">
      <c r="B43" s="3">
        <f t="shared" si="0"/>
        <v>35</v>
      </c>
      <c r="C43" s="13"/>
      <c r="D43" s="62"/>
      <c r="E43" s="63"/>
      <c r="F43" s="63"/>
      <c r="G43" s="63"/>
      <c r="H43" s="63"/>
      <c r="I43" s="64"/>
      <c r="J43" s="12"/>
      <c r="K43" s="12"/>
      <c r="L43" s="12"/>
      <c r="M43" s="12"/>
      <c r="N43" s="12"/>
      <c r="O43" s="12"/>
      <c r="P43" s="12"/>
      <c r="Q43" s="14"/>
    </row>
    <row r="44" spans="2:17">
      <c r="B44" s="3">
        <f t="shared" si="0"/>
        <v>36</v>
      </c>
      <c r="C44" s="13"/>
      <c r="D44" s="62"/>
      <c r="E44" s="63"/>
      <c r="F44" s="63"/>
      <c r="G44" s="63"/>
      <c r="H44" s="63"/>
      <c r="I44" s="64"/>
      <c r="J44" s="12"/>
      <c r="K44" s="12"/>
      <c r="L44" s="12"/>
      <c r="M44" s="12"/>
      <c r="N44" s="12"/>
      <c r="O44" s="12"/>
      <c r="P44" s="12"/>
      <c r="Q44" s="14"/>
    </row>
    <row r="45" spans="2:17">
      <c r="B45" s="3">
        <f t="shared" si="0"/>
        <v>37</v>
      </c>
      <c r="C45" s="13"/>
      <c r="D45" s="62"/>
      <c r="E45" s="63"/>
      <c r="F45" s="63"/>
      <c r="G45" s="63"/>
      <c r="H45" s="63"/>
      <c r="I45" s="64"/>
      <c r="J45" s="12"/>
      <c r="K45" s="12"/>
      <c r="L45" s="12"/>
      <c r="M45" s="12"/>
      <c r="N45" s="12"/>
      <c r="O45" s="12"/>
      <c r="P45" s="12"/>
      <c r="Q45" s="14"/>
    </row>
    <row r="46" spans="2:17">
      <c r="B46" s="3">
        <f t="shared" si="0"/>
        <v>38</v>
      </c>
      <c r="C46" s="13"/>
      <c r="D46" s="56"/>
      <c r="E46" s="56"/>
      <c r="F46" s="56"/>
      <c r="G46" s="56"/>
      <c r="H46" s="56"/>
      <c r="I46" s="56"/>
      <c r="J46" s="12"/>
      <c r="K46" s="12"/>
      <c r="L46" s="12"/>
      <c r="M46" s="12"/>
      <c r="N46" s="12"/>
      <c r="O46" s="12"/>
      <c r="P46" s="12"/>
      <c r="Q46" s="14"/>
    </row>
    <row r="47" spans="2:17">
      <c r="B47" s="3">
        <f t="shared" si="0"/>
        <v>39</v>
      </c>
      <c r="C47" s="13"/>
      <c r="D47" s="56"/>
      <c r="E47" s="56"/>
      <c r="F47" s="56"/>
      <c r="G47" s="56"/>
      <c r="H47" s="56"/>
      <c r="I47" s="56"/>
      <c r="J47" s="12"/>
      <c r="K47" s="12"/>
      <c r="L47" s="12"/>
      <c r="M47" s="12"/>
      <c r="N47" s="12"/>
      <c r="O47" s="12"/>
      <c r="P47" s="12"/>
      <c r="Q47" s="14"/>
    </row>
    <row r="48" spans="2:17">
      <c r="B48" s="3">
        <f t="shared" si="0"/>
        <v>40</v>
      </c>
      <c r="C48" s="13"/>
      <c r="D48" s="56"/>
      <c r="E48" s="56"/>
      <c r="F48" s="56"/>
      <c r="G48" s="56"/>
      <c r="H48" s="56"/>
      <c r="I48" s="56"/>
      <c r="J48" s="12"/>
      <c r="K48" s="12"/>
      <c r="L48" s="12"/>
      <c r="M48" s="12"/>
      <c r="N48" s="12"/>
      <c r="O48" s="12"/>
      <c r="P48" s="12"/>
      <c r="Q48" s="14"/>
    </row>
    <row r="49" spans="3:17">
      <c r="C49" s="52"/>
      <c r="D49" s="52"/>
      <c r="E49" s="1"/>
      <c r="H49" s="57" t="s">
        <v>15</v>
      </c>
      <c r="I49" s="57"/>
      <c r="J49" s="5">
        <f t="shared" ref="J49:Q49" si="1">COUNTIF(J9:J48,"&gt;=70")</f>
        <v>26</v>
      </c>
      <c r="K49" s="5">
        <f t="shared" si="1"/>
        <v>28</v>
      </c>
      <c r="L49" s="5">
        <f t="shared" si="1"/>
        <v>28</v>
      </c>
      <c r="M49" s="5">
        <f t="shared" si="1"/>
        <v>0</v>
      </c>
      <c r="N49" s="5">
        <f t="shared" si="1"/>
        <v>0</v>
      </c>
      <c r="O49" s="5">
        <f t="shared" si="1"/>
        <v>0</v>
      </c>
      <c r="P49" s="5">
        <f t="shared" si="1"/>
        <v>0</v>
      </c>
      <c r="Q49" s="9">
        <f t="shared" si="1"/>
        <v>0</v>
      </c>
    </row>
    <row r="50" spans="3:17">
      <c r="C50" s="52"/>
      <c r="D50" s="52"/>
      <c r="E50" s="4"/>
      <c r="H50" s="58" t="s">
        <v>16</v>
      </c>
      <c r="I50" s="58"/>
      <c r="J50" s="6">
        <f t="shared" ref="J50:Q50" si="2">COUNTIF(J9:J48,"&lt;70")</f>
        <v>2</v>
      </c>
      <c r="K50" s="6">
        <f t="shared" si="2"/>
        <v>0</v>
      </c>
      <c r="L50" s="6">
        <f t="shared" si="2"/>
        <v>0</v>
      </c>
      <c r="M50" s="6">
        <f t="shared" si="2"/>
        <v>0</v>
      </c>
      <c r="N50" s="6">
        <f t="shared" si="2"/>
        <v>0</v>
      </c>
      <c r="O50" s="6">
        <f t="shared" si="2"/>
        <v>0</v>
      </c>
      <c r="P50" s="6">
        <f t="shared" si="2"/>
        <v>0</v>
      </c>
      <c r="Q50" s="6">
        <f t="shared" si="2"/>
        <v>0</v>
      </c>
    </row>
    <row r="51" spans="3:17">
      <c r="C51" s="52"/>
      <c r="D51" s="52"/>
      <c r="E51" s="52"/>
      <c r="H51" s="58" t="s">
        <v>17</v>
      </c>
      <c r="I51" s="58"/>
      <c r="J51" s="6">
        <f t="shared" ref="J51:Q51" si="3">COUNT(J9:J48)</f>
        <v>28</v>
      </c>
      <c r="K51" s="6">
        <f t="shared" si="3"/>
        <v>28</v>
      </c>
      <c r="L51" s="6">
        <f t="shared" si="3"/>
        <v>28</v>
      </c>
      <c r="M51" s="6">
        <f t="shared" si="3"/>
        <v>0</v>
      </c>
      <c r="N51" s="6">
        <f t="shared" si="3"/>
        <v>0</v>
      </c>
      <c r="O51" s="6">
        <f t="shared" si="3"/>
        <v>0</v>
      </c>
      <c r="P51" s="6">
        <f t="shared" si="3"/>
        <v>0</v>
      </c>
      <c r="Q51" s="6">
        <f t="shared" si="3"/>
        <v>0</v>
      </c>
    </row>
    <row r="52" spans="3:17">
      <c r="C52" s="52"/>
      <c r="D52" s="52"/>
      <c r="E52" s="1"/>
      <c r="H52" s="48" t="s">
        <v>12</v>
      </c>
      <c r="I52" s="48"/>
      <c r="J52" s="7">
        <f>J49/J51</f>
        <v>0.9285714285714286</v>
      </c>
      <c r="K52" s="8">
        <f t="shared" ref="K52:Q52" si="4">K49/K51</f>
        <v>1</v>
      </c>
      <c r="L52" s="8">
        <f t="shared" si="4"/>
        <v>1</v>
      </c>
      <c r="M52" s="8" t="e">
        <f t="shared" si="4"/>
        <v>#DIV/0!</v>
      </c>
      <c r="N52" s="8" t="e">
        <f t="shared" si="4"/>
        <v>#DIV/0!</v>
      </c>
      <c r="O52" s="8" t="e">
        <f t="shared" si="4"/>
        <v>#DIV/0!</v>
      </c>
      <c r="P52" s="8" t="e">
        <f t="shared" si="4"/>
        <v>#DIV/0!</v>
      </c>
      <c r="Q52" s="8" t="e">
        <f t="shared" si="4"/>
        <v>#DIV/0!</v>
      </c>
    </row>
    <row r="53" spans="3:17">
      <c r="C53" s="52"/>
      <c r="D53" s="52"/>
      <c r="E53" s="1"/>
      <c r="H53" s="48" t="s">
        <v>13</v>
      </c>
      <c r="I53" s="48"/>
      <c r="J53" s="7">
        <f>J50/J51</f>
        <v>7.1428571428571425E-2</v>
      </c>
      <c r="K53" s="7">
        <f t="shared" ref="K53:Q53" si="5">K50/K51</f>
        <v>0</v>
      </c>
      <c r="L53" s="8">
        <f t="shared" si="5"/>
        <v>0</v>
      </c>
      <c r="M53" s="8" t="e">
        <f t="shared" si="5"/>
        <v>#DIV/0!</v>
      </c>
      <c r="N53" s="8" t="e">
        <f t="shared" si="5"/>
        <v>#DIV/0!</v>
      </c>
      <c r="O53" s="8" t="e">
        <f t="shared" si="5"/>
        <v>#DIV/0!</v>
      </c>
      <c r="P53" s="8" t="e">
        <f t="shared" si="5"/>
        <v>#DIV/0!</v>
      </c>
      <c r="Q53" s="8" t="e">
        <f t="shared" si="5"/>
        <v>#DIV/0!</v>
      </c>
    </row>
    <row r="54" spans="3:17">
      <c r="C54" s="52"/>
      <c r="D54" s="52"/>
      <c r="E54" s="4"/>
    </row>
    <row r="55" spans="3:17">
      <c r="C55" s="1"/>
      <c r="D55" s="41"/>
      <c r="E55" s="4"/>
    </row>
    <row r="56" spans="3:17">
      <c r="J56" s="54"/>
      <c r="K56" s="54"/>
      <c r="L56" s="54"/>
      <c r="M56" s="54"/>
      <c r="N56" s="54"/>
      <c r="O56" s="54"/>
      <c r="P56" s="54"/>
    </row>
    <row r="57" spans="3:17">
      <c r="J57" s="51" t="s">
        <v>14</v>
      </c>
      <c r="K57" s="51"/>
      <c r="L57" s="51"/>
      <c r="M57" s="51"/>
      <c r="N57" s="51"/>
      <c r="O57" s="51"/>
      <c r="P57" s="51"/>
    </row>
  </sheetData>
  <mergeCells count="34">
    <mergeCell ref="D8:I8"/>
    <mergeCell ref="D6:G6"/>
    <mergeCell ref="I6:J6"/>
    <mergeCell ref="K6:P6"/>
    <mergeCell ref="B2:P2"/>
    <mergeCell ref="C3:P3"/>
    <mergeCell ref="J4:K4"/>
    <mergeCell ref="N4:O4"/>
    <mergeCell ref="D4:H4"/>
    <mergeCell ref="D43:I43"/>
    <mergeCell ref="D37:I37"/>
    <mergeCell ref="D38:I38"/>
    <mergeCell ref="D39:I39"/>
    <mergeCell ref="D40:I40"/>
    <mergeCell ref="D41:I41"/>
    <mergeCell ref="D42:I42"/>
    <mergeCell ref="C49:D49"/>
    <mergeCell ref="H49:I49"/>
    <mergeCell ref="D44:I44"/>
    <mergeCell ref="D45:I45"/>
    <mergeCell ref="D46:I46"/>
    <mergeCell ref="D47:I47"/>
    <mergeCell ref="D48:I48"/>
    <mergeCell ref="C50:D50"/>
    <mergeCell ref="H50:I50"/>
    <mergeCell ref="C51:E51"/>
    <mergeCell ref="H51:I51"/>
    <mergeCell ref="C52:D52"/>
    <mergeCell ref="H52:I52"/>
    <mergeCell ref="C53:D53"/>
    <mergeCell ref="H53:I53"/>
    <mergeCell ref="C54:D54"/>
    <mergeCell ref="J56:P56"/>
    <mergeCell ref="J57:P57"/>
  </mergeCells>
  <pageMargins left="0.23622047244094491" right="0.23622047244094491" top="1.2630314960629923" bottom="0.74803149606299213" header="0.31496062992125984" footer="0.31496062992125984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57"/>
  <sheetViews>
    <sheetView topLeftCell="B1" zoomScale="140" zoomScaleNormal="140" zoomScalePageLayoutView="140" workbookViewId="0">
      <selection activeCell="N4" sqref="N4:O4"/>
    </sheetView>
  </sheetViews>
  <sheetFormatPr baseColWidth="10" defaultRowHeight="14" x14ac:dyDescent="0"/>
  <cols>
    <col min="1" max="1" width="1.33203125" customWidth="1"/>
    <col min="2" max="2" width="5" customWidth="1"/>
    <col min="3" max="3" width="10.83203125" customWidth="1"/>
    <col min="4" max="9" width="7.6640625" customWidth="1"/>
    <col min="10" max="10" width="7.1640625" customWidth="1"/>
    <col min="11" max="12" width="5.6640625" customWidth="1"/>
    <col min="13" max="13" width="6.5" customWidth="1"/>
    <col min="14" max="16" width="5.6640625" customWidth="1"/>
    <col min="17" max="17" width="8.6640625" customWidth="1"/>
    <col min="18" max="19" width="5.6640625" customWidth="1"/>
  </cols>
  <sheetData>
    <row r="2" spans="2:18" ht="15">
      <c r="B2" s="59" t="s">
        <v>20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2"/>
      <c r="R2" s="2"/>
    </row>
    <row r="3" spans="2:18">
      <c r="B3" s="10"/>
      <c r="C3" s="61" t="s">
        <v>5</v>
      </c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1"/>
      <c r="R3" s="1"/>
    </row>
    <row r="4" spans="2:18">
      <c r="B4" s="10"/>
      <c r="C4" s="10" t="s">
        <v>21</v>
      </c>
      <c r="D4" s="60" t="s">
        <v>81</v>
      </c>
      <c r="E4" s="60"/>
      <c r="F4" s="60"/>
      <c r="G4" s="60"/>
      <c r="H4" s="60"/>
      <c r="I4" s="10" t="s">
        <v>22</v>
      </c>
      <c r="J4" s="49" t="s">
        <v>212</v>
      </c>
      <c r="K4" s="49"/>
      <c r="L4" s="10"/>
      <c r="M4" s="10" t="s">
        <v>23</v>
      </c>
      <c r="N4" s="50">
        <v>45980</v>
      </c>
      <c r="O4" s="50"/>
      <c r="P4" s="10"/>
    </row>
    <row r="5" spans="2:18" ht="6.75" customHeight="1">
      <c r="B5" s="10"/>
      <c r="C5" s="10"/>
      <c r="D5" s="11"/>
      <c r="E5" s="11"/>
      <c r="F5" s="11"/>
      <c r="G5" s="11"/>
      <c r="H5" s="10"/>
      <c r="I5" s="10"/>
      <c r="J5" s="10"/>
      <c r="K5" s="10"/>
      <c r="L5" s="10"/>
      <c r="M5" s="10"/>
      <c r="N5" s="10"/>
      <c r="O5" s="10"/>
      <c r="P5" s="10"/>
    </row>
    <row r="6" spans="2:18">
      <c r="B6" s="10"/>
      <c r="C6" s="10" t="s">
        <v>0</v>
      </c>
      <c r="D6" s="49" t="s">
        <v>156</v>
      </c>
      <c r="E6" s="49"/>
      <c r="F6" s="49"/>
      <c r="G6" s="49"/>
      <c r="H6" s="10"/>
      <c r="I6" s="53" t="s">
        <v>18</v>
      </c>
      <c r="J6" s="53"/>
      <c r="K6" s="49" t="s">
        <v>78</v>
      </c>
      <c r="L6" s="49"/>
      <c r="M6" s="49"/>
      <c r="N6" s="49"/>
      <c r="O6" s="49"/>
      <c r="P6" s="49"/>
    </row>
    <row r="7" spans="2:18" ht="11.25" customHeight="1"/>
    <row r="8" spans="2:18">
      <c r="B8" s="12" t="s">
        <v>1</v>
      </c>
      <c r="C8" s="12" t="s">
        <v>3</v>
      </c>
      <c r="D8" s="55" t="s">
        <v>2</v>
      </c>
      <c r="E8" s="55"/>
      <c r="F8" s="55"/>
      <c r="G8" s="55"/>
      <c r="H8" s="55"/>
      <c r="I8" s="55"/>
      <c r="J8" s="12" t="s">
        <v>4</v>
      </c>
      <c r="K8" s="12" t="s">
        <v>6</v>
      </c>
      <c r="L8" s="12" t="s">
        <v>7</v>
      </c>
      <c r="M8" s="12" t="s">
        <v>8</v>
      </c>
      <c r="N8" s="12" t="s">
        <v>9</v>
      </c>
      <c r="O8" s="12" t="s">
        <v>10</v>
      </c>
      <c r="P8" s="12" t="s">
        <v>11</v>
      </c>
      <c r="Q8" s="12" t="s">
        <v>19</v>
      </c>
    </row>
    <row r="9" spans="2:18" ht="15">
      <c r="B9" s="3">
        <v>1</v>
      </c>
      <c r="C9" s="32" t="s">
        <v>213</v>
      </c>
      <c r="D9" s="15" t="s">
        <v>214</v>
      </c>
      <c r="E9" s="18"/>
      <c r="F9" s="18"/>
      <c r="G9" s="18"/>
      <c r="H9" s="18"/>
      <c r="I9" s="19"/>
      <c r="J9" s="34">
        <v>0</v>
      </c>
      <c r="K9" s="42">
        <v>70</v>
      </c>
      <c r="L9" s="45">
        <v>70</v>
      </c>
      <c r="M9" s="12"/>
      <c r="N9" s="12"/>
      <c r="O9" s="12"/>
      <c r="P9" s="12"/>
      <c r="Q9" s="14"/>
    </row>
    <row r="10" spans="2:18" ht="15">
      <c r="B10" s="3">
        <f>B9+1</f>
        <v>2</v>
      </c>
      <c r="C10" s="33" t="s">
        <v>215</v>
      </c>
      <c r="D10" s="16" t="s">
        <v>216</v>
      </c>
      <c r="E10" s="18"/>
      <c r="F10" s="18"/>
      <c r="G10" s="18"/>
      <c r="H10" s="18"/>
      <c r="I10" s="19"/>
      <c r="J10" s="34">
        <v>82.6</v>
      </c>
      <c r="K10" s="42">
        <v>78</v>
      </c>
      <c r="L10" s="46">
        <v>97</v>
      </c>
      <c r="M10" s="12"/>
      <c r="N10" s="12"/>
      <c r="O10" s="12"/>
      <c r="P10" s="12"/>
      <c r="Q10" s="14"/>
    </row>
    <row r="11" spans="2:18" ht="15">
      <c r="B11" s="3">
        <f t="shared" ref="B11:B48" si="0">B10+1</f>
        <v>3</v>
      </c>
      <c r="C11" s="33" t="s">
        <v>217</v>
      </c>
      <c r="D11" s="16" t="s">
        <v>218</v>
      </c>
      <c r="E11" s="18"/>
      <c r="F11" s="18"/>
      <c r="G11" s="18"/>
      <c r="H11" s="18"/>
      <c r="I11" s="19"/>
      <c r="J11" s="34">
        <v>94.6</v>
      </c>
      <c r="K11" s="42">
        <v>90</v>
      </c>
      <c r="L11" s="46">
        <v>97</v>
      </c>
      <c r="M11" s="12"/>
      <c r="N11" s="12"/>
      <c r="O11" s="12"/>
      <c r="P11" s="12"/>
      <c r="Q11" s="14"/>
    </row>
    <row r="12" spans="2:18" ht="15">
      <c r="B12" s="3">
        <f t="shared" si="0"/>
        <v>4</v>
      </c>
      <c r="C12" s="33" t="s">
        <v>219</v>
      </c>
      <c r="D12" s="16" t="s">
        <v>220</v>
      </c>
      <c r="E12" s="18"/>
      <c r="F12" s="18"/>
      <c r="G12" s="18"/>
      <c r="H12" s="18"/>
      <c r="I12" s="19"/>
      <c r="J12" s="34">
        <v>87.4</v>
      </c>
      <c r="K12" s="42">
        <v>92</v>
      </c>
      <c r="L12" s="46">
        <v>93</v>
      </c>
      <c r="M12" s="12"/>
      <c r="N12" s="12"/>
      <c r="O12" s="12"/>
      <c r="P12" s="12"/>
      <c r="Q12" s="14"/>
    </row>
    <row r="13" spans="2:18" ht="15">
      <c r="B13" s="3">
        <f t="shared" si="0"/>
        <v>5</v>
      </c>
      <c r="C13" s="33" t="s">
        <v>221</v>
      </c>
      <c r="D13" s="16" t="s">
        <v>222</v>
      </c>
      <c r="E13" s="18"/>
      <c r="F13" s="18"/>
      <c r="G13" s="18"/>
      <c r="H13" s="18"/>
      <c r="I13" s="19"/>
      <c r="J13" s="34">
        <v>95.4</v>
      </c>
      <c r="K13" s="42">
        <v>80</v>
      </c>
      <c r="L13" s="46">
        <v>100</v>
      </c>
      <c r="M13" s="12"/>
      <c r="N13" s="12"/>
      <c r="O13" s="12"/>
      <c r="P13" s="12"/>
      <c r="Q13" s="14"/>
    </row>
    <row r="14" spans="2:18" ht="15">
      <c r="B14" s="3">
        <f t="shared" si="0"/>
        <v>6</v>
      </c>
      <c r="C14" s="33" t="s">
        <v>223</v>
      </c>
      <c r="D14" s="16" t="s">
        <v>224</v>
      </c>
      <c r="E14" s="18"/>
      <c r="F14" s="18"/>
      <c r="G14" s="18"/>
      <c r="H14" s="18"/>
      <c r="I14" s="19"/>
      <c r="J14" s="34">
        <v>85.2</v>
      </c>
      <c r="K14" s="42">
        <v>70</v>
      </c>
      <c r="L14" s="46">
        <v>70</v>
      </c>
      <c r="M14" s="12"/>
      <c r="N14" s="12"/>
      <c r="O14" s="12"/>
      <c r="P14" s="12"/>
      <c r="Q14" s="14"/>
    </row>
    <row r="15" spans="2:18" ht="15">
      <c r="B15" s="3">
        <f t="shared" si="0"/>
        <v>7</v>
      </c>
      <c r="C15" s="33" t="s">
        <v>225</v>
      </c>
      <c r="D15" s="16" t="s">
        <v>226</v>
      </c>
      <c r="E15" s="18"/>
      <c r="F15" s="18"/>
      <c r="G15" s="18"/>
      <c r="H15" s="18"/>
      <c r="I15" s="19"/>
      <c r="J15" s="34">
        <v>97.6</v>
      </c>
      <c r="K15" s="42">
        <v>86</v>
      </c>
      <c r="L15" s="46">
        <v>90</v>
      </c>
      <c r="M15" s="12"/>
      <c r="N15" s="12"/>
      <c r="O15" s="12"/>
      <c r="P15" s="12"/>
      <c r="Q15" s="14"/>
    </row>
    <row r="16" spans="2:18" ht="15">
      <c r="B16" s="3">
        <f t="shared" si="0"/>
        <v>8</v>
      </c>
      <c r="C16" s="33" t="s">
        <v>227</v>
      </c>
      <c r="D16" s="16" t="s">
        <v>228</v>
      </c>
      <c r="E16" s="18"/>
      <c r="F16" s="18"/>
      <c r="G16" s="18"/>
      <c r="H16" s="18"/>
      <c r="I16" s="19"/>
      <c r="J16" s="34">
        <v>95</v>
      </c>
      <c r="K16" s="42">
        <v>100</v>
      </c>
      <c r="L16" s="46">
        <v>97</v>
      </c>
      <c r="M16" s="12"/>
      <c r="N16" s="12"/>
      <c r="O16" s="12"/>
      <c r="P16" s="12"/>
      <c r="Q16" s="14"/>
    </row>
    <row r="17" spans="2:17" ht="15">
      <c r="B17" s="3">
        <f t="shared" si="0"/>
        <v>9</v>
      </c>
      <c r="C17" s="33" t="s">
        <v>229</v>
      </c>
      <c r="D17" s="16" t="s">
        <v>230</v>
      </c>
      <c r="E17" s="18"/>
      <c r="F17" s="18"/>
      <c r="G17" s="18"/>
      <c r="H17" s="18"/>
      <c r="I17" s="19"/>
      <c r="J17" s="34">
        <v>70.400000000000006</v>
      </c>
      <c r="K17" s="42">
        <v>70</v>
      </c>
      <c r="L17" s="46">
        <v>93</v>
      </c>
      <c r="M17" s="12"/>
      <c r="N17" s="12"/>
      <c r="O17" s="12"/>
      <c r="P17" s="12"/>
      <c r="Q17" s="14"/>
    </row>
    <row r="18" spans="2:17" ht="15">
      <c r="B18" s="3">
        <f t="shared" si="0"/>
        <v>10</v>
      </c>
      <c r="C18" s="33" t="s">
        <v>231</v>
      </c>
      <c r="D18" s="16" t="s">
        <v>232</v>
      </c>
      <c r="E18" s="18"/>
      <c r="F18" s="18"/>
      <c r="G18" s="18"/>
      <c r="H18" s="18"/>
      <c r="I18" s="19"/>
      <c r="J18" s="34">
        <v>91.6</v>
      </c>
      <c r="K18" s="42">
        <v>73</v>
      </c>
      <c r="L18" s="46">
        <v>92</v>
      </c>
      <c r="M18" s="12"/>
      <c r="N18" s="12"/>
      <c r="O18" s="12"/>
      <c r="P18" s="12"/>
      <c r="Q18" s="14"/>
    </row>
    <row r="19" spans="2:17" ht="15">
      <c r="B19" s="3">
        <f t="shared" si="0"/>
        <v>11</v>
      </c>
      <c r="C19" s="33" t="s">
        <v>233</v>
      </c>
      <c r="D19" s="16" t="s">
        <v>234</v>
      </c>
      <c r="E19" s="18"/>
      <c r="F19" s="18"/>
      <c r="G19" s="18"/>
      <c r="H19" s="18"/>
      <c r="I19" s="19"/>
      <c r="J19" s="34">
        <v>81</v>
      </c>
      <c r="K19" s="42">
        <v>70</v>
      </c>
      <c r="L19" s="46">
        <v>81</v>
      </c>
      <c r="M19" s="12"/>
      <c r="N19" s="12"/>
      <c r="O19" s="12"/>
      <c r="P19" s="12"/>
      <c r="Q19" s="14"/>
    </row>
    <row r="20" spans="2:17" ht="15">
      <c r="B20" s="3">
        <f t="shared" si="0"/>
        <v>12</v>
      </c>
      <c r="C20" s="33" t="s">
        <v>235</v>
      </c>
      <c r="D20" s="16" t="s">
        <v>236</v>
      </c>
      <c r="E20" s="18"/>
      <c r="F20" s="18"/>
      <c r="G20" s="18"/>
      <c r="H20" s="18"/>
      <c r="I20" s="19"/>
      <c r="J20" s="34">
        <v>93</v>
      </c>
      <c r="K20" s="42">
        <v>96</v>
      </c>
      <c r="L20" s="46">
        <v>100</v>
      </c>
      <c r="M20" s="12"/>
      <c r="N20" s="12"/>
      <c r="O20" s="12"/>
      <c r="P20" s="12"/>
      <c r="Q20" s="14"/>
    </row>
    <row r="21" spans="2:17" ht="15">
      <c r="B21" s="3">
        <f t="shared" si="0"/>
        <v>13</v>
      </c>
      <c r="C21" s="33" t="s">
        <v>237</v>
      </c>
      <c r="D21" s="16" t="s">
        <v>238</v>
      </c>
      <c r="E21" s="18"/>
      <c r="F21" s="18"/>
      <c r="G21" s="18"/>
      <c r="H21" s="18"/>
      <c r="I21" s="19"/>
      <c r="J21" s="34">
        <v>71.599999999999994</v>
      </c>
      <c r="K21" s="42">
        <v>88</v>
      </c>
      <c r="L21" s="46">
        <v>93</v>
      </c>
      <c r="M21" s="12"/>
      <c r="N21" s="12"/>
      <c r="O21" s="12"/>
      <c r="P21" s="12"/>
      <c r="Q21" s="14"/>
    </row>
    <row r="22" spans="2:17" ht="15">
      <c r="B22" s="3">
        <f t="shared" si="0"/>
        <v>14</v>
      </c>
      <c r="C22" s="33" t="s">
        <v>239</v>
      </c>
      <c r="D22" s="16" t="s">
        <v>240</v>
      </c>
      <c r="E22" s="18"/>
      <c r="F22" s="18"/>
      <c r="G22" s="18"/>
      <c r="H22" s="18"/>
      <c r="I22" s="19"/>
      <c r="J22" s="34">
        <v>97.8</v>
      </c>
      <c r="K22" s="42">
        <v>70</v>
      </c>
      <c r="L22" s="46">
        <v>70</v>
      </c>
      <c r="M22" s="12"/>
      <c r="N22" s="12"/>
      <c r="O22" s="12"/>
      <c r="P22" s="12"/>
      <c r="Q22" s="14"/>
    </row>
    <row r="23" spans="2:17" ht="15">
      <c r="B23" s="3">
        <f t="shared" si="0"/>
        <v>15</v>
      </c>
      <c r="C23" s="33" t="s">
        <v>241</v>
      </c>
      <c r="D23" s="16" t="s">
        <v>242</v>
      </c>
      <c r="E23" s="18"/>
      <c r="F23" s="18"/>
      <c r="G23" s="18"/>
      <c r="H23" s="18"/>
      <c r="I23" s="19"/>
      <c r="J23" s="34">
        <v>86</v>
      </c>
      <c r="K23" s="42">
        <v>70</v>
      </c>
      <c r="L23" s="46">
        <v>100</v>
      </c>
      <c r="M23" s="12"/>
      <c r="N23" s="12"/>
      <c r="O23" s="12"/>
      <c r="P23" s="12"/>
      <c r="Q23" s="14"/>
    </row>
    <row r="24" spans="2:17" ht="15">
      <c r="B24" s="3">
        <f t="shared" si="0"/>
        <v>16</v>
      </c>
      <c r="C24" s="33" t="s">
        <v>243</v>
      </c>
      <c r="D24" s="16" t="s">
        <v>244</v>
      </c>
      <c r="E24" s="18"/>
      <c r="F24" s="18"/>
      <c r="G24" s="18"/>
      <c r="H24" s="18"/>
      <c r="I24" s="19"/>
      <c r="J24" s="34">
        <v>93.8</v>
      </c>
      <c r="K24" s="42">
        <v>70</v>
      </c>
      <c r="L24" s="46">
        <v>84</v>
      </c>
      <c r="M24" s="12"/>
      <c r="N24" s="12"/>
      <c r="O24" s="12"/>
      <c r="P24" s="12"/>
      <c r="Q24" s="14"/>
    </row>
    <row r="25" spans="2:17" ht="15">
      <c r="B25" s="3">
        <f t="shared" si="0"/>
        <v>17</v>
      </c>
      <c r="C25" s="33" t="s">
        <v>245</v>
      </c>
      <c r="D25" s="16" t="s">
        <v>246</v>
      </c>
      <c r="E25" s="18"/>
      <c r="F25" s="18"/>
      <c r="G25" s="18"/>
      <c r="H25" s="18"/>
      <c r="I25" s="19"/>
      <c r="J25" s="34">
        <v>85.2</v>
      </c>
      <c r="K25" s="42">
        <v>100</v>
      </c>
      <c r="L25" s="46">
        <v>97</v>
      </c>
      <c r="M25" s="12"/>
      <c r="N25" s="12"/>
      <c r="O25" s="12"/>
      <c r="P25" s="12"/>
      <c r="Q25" s="14"/>
    </row>
    <row r="26" spans="2:17" ht="15">
      <c r="B26" s="3">
        <f t="shared" si="0"/>
        <v>18</v>
      </c>
      <c r="C26" s="33" t="s">
        <v>247</v>
      </c>
      <c r="D26" s="16" t="s">
        <v>248</v>
      </c>
      <c r="E26" s="18"/>
      <c r="F26" s="18"/>
      <c r="G26" s="18"/>
      <c r="H26" s="18"/>
      <c r="I26" s="19"/>
      <c r="J26" s="34">
        <v>96.8</v>
      </c>
      <c r="K26" s="42">
        <v>87</v>
      </c>
      <c r="L26" s="46">
        <v>93</v>
      </c>
      <c r="M26" s="12"/>
      <c r="N26" s="12"/>
      <c r="O26" s="12"/>
      <c r="P26" s="12"/>
      <c r="Q26" s="14"/>
    </row>
    <row r="27" spans="2:17" ht="15">
      <c r="B27" s="3">
        <f t="shared" si="0"/>
        <v>19</v>
      </c>
      <c r="C27" s="33" t="s">
        <v>249</v>
      </c>
      <c r="D27" s="16" t="s">
        <v>250</v>
      </c>
      <c r="E27" s="18"/>
      <c r="F27" s="18"/>
      <c r="G27" s="18"/>
      <c r="H27" s="18"/>
      <c r="I27" s="19"/>
      <c r="J27" s="34">
        <v>75.599999999999994</v>
      </c>
      <c r="K27" s="42">
        <v>70</v>
      </c>
      <c r="L27" s="46">
        <v>76</v>
      </c>
      <c r="M27" s="12"/>
      <c r="N27" s="12"/>
      <c r="O27" s="12"/>
      <c r="P27" s="12"/>
      <c r="Q27" s="14"/>
    </row>
    <row r="28" spans="2:17" ht="15">
      <c r="B28" s="3">
        <f t="shared" si="0"/>
        <v>20</v>
      </c>
      <c r="C28" s="33" t="s">
        <v>251</v>
      </c>
      <c r="D28" s="16" t="s">
        <v>252</v>
      </c>
      <c r="E28" s="18"/>
      <c r="F28" s="18"/>
      <c r="G28" s="18"/>
      <c r="H28" s="18"/>
      <c r="I28" s="19"/>
      <c r="J28" s="34">
        <v>85</v>
      </c>
      <c r="K28" s="42">
        <v>70</v>
      </c>
      <c r="L28" s="46">
        <v>70</v>
      </c>
      <c r="M28" s="12"/>
      <c r="N28" s="12"/>
      <c r="O28" s="12"/>
      <c r="P28" s="12"/>
      <c r="Q28" s="14"/>
    </row>
    <row r="29" spans="2:17" ht="15">
      <c r="B29" s="3">
        <f t="shared" si="0"/>
        <v>21</v>
      </c>
      <c r="C29" s="33" t="s">
        <v>253</v>
      </c>
      <c r="D29" s="16" t="s">
        <v>254</v>
      </c>
      <c r="E29" s="18"/>
      <c r="F29" s="18"/>
      <c r="G29" s="18"/>
      <c r="H29" s="18"/>
      <c r="I29" s="19"/>
      <c r="J29" s="34">
        <v>94.8</v>
      </c>
      <c r="K29" s="42">
        <v>92</v>
      </c>
      <c r="L29" s="46">
        <v>100</v>
      </c>
      <c r="M29" s="12"/>
      <c r="N29" s="12"/>
      <c r="O29" s="12"/>
      <c r="P29" s="12"/>
      <c r="Q29" s="14"/>
    </row>
    <row r="30" spans="2:17" ht="15">
      <c r="B30" s="3">
        <f t="shared" si="0"/>
        <v>22</v>
      </c>
      <c r="C30" s="33" t="s">
        <v>255</v>
      </c>
      <c r="D30" s="16" t="s">
        <v>256</v>
      </c>
      <c r="E30" s="18"/>
      <c r="F30" s="18"/>
      <c r="G30" s="18"/>
      <c r="H30" s="18"/>
      <c r="I30" s="19"/>
      <c r="J30" s="34">
        <v>80</v>
      </c>
      <c r="K30" s="42">
        <v>70</v>
      </c>
      <c r="L30" s="46">
        <v>97</v>
      </c>
      <c r="M30" s="12"/>
      <c r="N30" s="12"/>
      <c r="O30" s="12"/>
      <c r="P30" s="12"/>
      <c r="Q30" s="14"/>
    </row>
    <row r="31" spans="2:17" ht="15">
      <c r="B31" s="3">
        <f t="shared" si="0"/>
        <v>23</v>
      </c>
      <c r="C31" s="33" t="s">
        <v>257</v>
      </c>
      <c r="D31" s="16" t="s">
        <v>258</v>
      </c>
      <c r="E31" s="18"/>
      <c r="F31" s="18"/>
      <c r="G31" s="18"/>
      <c r="H31" s="18"/>
      <c r="I31" s="19"/>
      <c r="J31" s="34">
        <v>70</v>
      </c>
      <c r="K31" s="42">
        <v>70</v>
      </c>
      <c r="L31" s="46">
        <v>80</v>
      </c>
      <c r="M31" s="12"/>
      <c r="N31" s="12"/>
      <c r="O31" s="12"/>
      <c r="P31" s="12"/>
      <c r="Q31" s="14"/>
    </row>
    <row r="32" spans="2:17" ht="15">
      <c r="B32" s="3">
        <f t="shared" si="0"/>
        <v>24</v>
      </c>
      <c r="C32" s="33" t="s">
        <v>259</v>
      </c>
      <c r="D32" s="16" t="s">
        <v>260</v>
      </c>
      <c r="E32" s="18"/>
      <c r="F32" s="18"/>
      <c r="G32" s="18"/>
      <c r="H32" s="18"/>
      <c r="I32" s="19"/>
      <c r="J32" s="34">
        <v>76</v>
      </c>
      <c r="K32" s="42">
        <v>73</v>
      </c>
      <c r="L32" s="46">
        <v>85</v>
      </c>
      <c r="M32" s="12"/>
      <c r="N32" s="12"/>
      <c r="O32" s="12"/>
      <c r="P32" s="12"/>
      <c r="Q32" s="14"/>
    </row>
    <row r="33" spans="2:17" ht="15">
      <c r="B33" s="3">
        <f t="shared" si="0"/>
        <v>25</v>
      </c>
      <c r="C33" s="33" t="s">
        <v>261</v>
      </c>
      <c r="D33" s="16" t="s">
        <v>262</v>
      </c>
      <c r="E33" s="18"/>
      <c r="F33" s="18"/>
      <c r="G33" s="18"/>
      <c r="H33" s="18"/>
      <c r="I33" s="19"/>
      <c r="J33" s="34">
        <v>89.6</v>
      </c>
      <c r="K33" s="42">
        <v>83</v>
      </c>
      <c r="L33" s="46">
        <v>97</v>
      </c>
      <c r="M33" s="12"/>
      <c r="N33" s="12"/>
      <c r="O33" s="12"/>
      <c r="P33" s="12"/>
      <c r="Q33" s="14"/>
    </row>
    <row r="34" spans="2:17" ht="15">
      <c r="B34" s="3">
        <f t="shared" si="0"/>
        <v>26</v>
      </c>
      <c r="C34" s="33" t="s">
        <v>263</v>
      </c>
      <c r="D34" s="16" t="s">
        <v>264</v>
      </c>
      <c r="E34" s="18"/>
      <c r="F34" s="18"/>
      <c r="G34" s="18"/>
      <c r="H34" s="18"/>
      <c r="I34" s="19"/>
      <c r="J34" s="34">
        <v>90.6</v>
      </c>
      <c r="K34" s="42">
        <v>70</v>
      </c>
      <c r="L34" s="46">
        <v>85</v>
      </c>
      <c r="M34" s="12"/>
      <c r="N34" s="12"/>
      <c r="O34" s="12"/>
      <c r="P34" s="12"/>
      <c r="Q34" s="14"/>
    </row>
    <row r="35" spans="2:17" ht="15">
      <c r="B35" s="3">
        <f t="shared" si="0"/>
        <v>27</v>
      </c>
      <c r="C35" s="33" t="s">
        <v>265</v>
      </c>
      <c r="D35" s="16" t="s">
        <v>266</v>
      </c>
      <c r="E35" s="18"/>
      <c r="F35" s="18"/>
      <c r="G35" s="18"/>
      <c r="H35" s="18"/>
      <c r="I35" s="19"/>
      <c r="J35" s="34">
        <v>96</v>
      </c>
      <c r="K35" s="42">
        <v>91</v>
      </c>
      <c r="L35" s="46">
        <v>85</v>
      </c>
      <c r="M35" s="12"/>
      <c r="N35" s="12"/>
      <c r="O35" s="12"/>
      <c r="P35" s="12"/>
      <c r="Q35" s="14"/>
    </row>
    <row r="36" spans="2:17" ht="15">
      <c r="B36" s="3">
        <f t="shared" si="0"/>
        <v>28</v>
      </c>
      <c r="C36" s="16"/>
      <c r="D36" s="16"/>
      <c r="E36" s="18"/>
      <c r="F36" s="18"/>
      <c r="G36" s="18"/>
      <c r="H36" s="18"/>
      <c r="I36" s="19"/>
      <c r="J36" s="20"/>
      <c r="K36" s="12"/>
      <c r="L36" s="12"/>
      <c r="M36" s="12"/>
      <c r="N36" s="12"/>
      <c r="O36" s="12"/>
      <c r="P36" s="12"/>
      <c r="Q36" s="14"/>
    </row>
    <row r="37" spans="2:17" ht="15">
      <c r="B37" s="3">
        <f t="shared" si="0"/>
        <v>29</v>
      </c>
      <c r="C37" s="16"/>
      <c r="D37" s="16"/>
      <c r="E37" s="18"/>
      <c r="F37" s="18"/>
      <c r="G37" s="18"/>
      <c r="H37" s="18"/>
      <c r="I37" s="19"/>
      <c r="J37" s="20"/>
      <c r="K37" s="12"/>
      <c r="L37" s="12"/>
      <c r="M37" s="12"/>
      <c r="N37" s="12"/>
      <c r="O37" s="12"/>
      <c r="P37" s="12"/>
      <c r="Q37" s="14"/>
    </row>
    <row r="38" spans="2:17" ht="15">
      <c r="B38" s="3">
        <f t="shared" si="0"/>
        <v>30</v>
      </c>
      <c r="C38" s="16"/>
      <c r="D38" s="16"/>
      <c r="E38" s="18"/>
      <c r="F38" s="18"/>
      <c r="G38" s="18"/>
      <c r="H38" s="18"/>
      <c r="I38" s="19"/>
      <c r="J38" s="20"/>
      <c r="K38" s="12"/>
      <c r="L38" s="12"/>
      <c r="M38" s="12"/>
      <c r="N38" s="12"/>
      <c r="O38" s="12"/>
      <c r="P38" s="12"/>
      <c r="Q38" s="14"/>
    </row>
    <row r="39" spans="2:17" ht="15">
      <c r="B39" s="3">
        <f t="shared" si="0"/>
        <v>31</v>
      </c>
      <c r="C39" s="16"/>
      <c r="D39" s="16"/>
      <c r="E39" s="18"/>
      <c r="F39" s="18"/>
      <c r="G39" s="18"/>
      <c r="H39" s="18"/>
      <c r="I39" s="19"/>
      <c r="J39" s="20"/>
      <c r="K39" s="12"/>
      <c r="L39" s="12"/>
      <c r="M39" s="12"/>
      <c r="N39" s="12"/>
      <c r="O39" s="12"/>
      <c r="P39" s="12"/>
      <c r="Q39" s="14"/>
    </row>
    <row r="40" spans="2:17" ht="15">
      <c r="B40" s="3">
        <f t="shared" si="0"/>
        <v>32</v>
      </c>
      <c r="C40" s="16"/>
      <c r="D40" s="16"/>
      <c r="E40" s="18"/>
      <c r="F40" s="18"/>
      <c r="G40" s="18"/>
      <c r="H40" s="18"/>
      <c r="I40" s="19"/>
      <c r="J40" s="20"/>
      <c r="K40" s="12"/>
      <c r="L40" s="12"/>
      <c r="M40" s="12"/>
      <c r="N40" s="12"/>
      <c r="O40" s="12"/>
      <c r="P40" s="12"/>
      <c r="Q40" s="14"/>
    </row>
    <row r="41" spans="2:17">
      <c r="B41" s="3">
        <f t="shared" si="0"/>
        <v>33</v>
      </c>
      <c r="C41" s="13"/>
      <c r="D41" s="62"/>
      <c r="E41" s="63"/>
      <c r="F41" s="63"/>
      <c r="G41" s="63"/>
      <c r="H41" s="63"/>
      <c r="I41" s="64"/>
      <c r="J41" s="12"/>
      <c r="K41" s="12"/>
      <c r="L41" s="12"/>
      <c r="M41" s="12"/>
      <c r="N41" s="12"/>
      <c r="O41" s="12"/>
      <c r="P41" s="12"/>
      <c r="Q41" s="14"/>
    </row>
    <row r="42" spans="2:17">
      <c r="B42" s="3">
        <f t="shared" si="0"/>
        <v>34</v>
      </c>
      <c r="C42" s="13"/>
      <c r="D42" s="62"/>
      <c r="E42" s="63"/>
      <c r="F42" s="63"/>
      <c r="G42" s="63"/>
      <c r="H42" s="63"/>
      <c r="I42" s="64"/>
      <c r="J42" s="12"/>
      <c r="K42" s="12"/>
      <c r="L42" s="12"/>
      <c r="M42" s="12"/>
      <c r="N42" s="12"/>
      <c r="O42" s="12"/>
      <c r="P42" s="12"/>
      <c r="Q42" s="14"/>
    </row>
    <row r="43" spans="2:17">
      <c r="B43" s="3">
        <f t="shared" si="0"/>
        <v>35</v>
      </c>
      <c r="C43" s="13"/>
      <c r="D43" s="62"/>
      <c r="E43" s="63"/>
      <c r="F43" s="63"/>
      <c r="G43" s="63"/>
      <c r="H43" s="63"/>
      <c r="I43" s="64"/>
      <c r="J43" s="12"/>
      <c r="K43" s="12"/>
      <c r="L43" s="12"/>
      <c r="M43" s="12"/>
      <c r="N43" s="12"/>
      <c r="O43" s="12"/>
      <c r="P43" s="12"/>
      <c r="Q43" s="14"/>
    </row>
    <row r="44" spans="2:17">
      <c r="B44" s="3">
        <f t="shared" si="0"/>
        <v>36</v>
      </c>
      <c r="C44" s="13"/>
      <c r="D44" s="62"/>
      <c r="E44" s="63"/>
      <c r="F44" s="63"/>
      <c r="G44" s="63"/>
      <c r="H44" s="63"/>
      <c r="I44" s="64"/>
      <c r="J44" s="12"/>
      <c r="K44" s="12"/>
      <c r="L44" s="12"/>
      <c r="M44" s="12"/>
      <c r="N44" s="12"/>
      <c r="O44" s="12"/>
      <c r="P44" s="12"/>
      <c r="Q44" s="14"/>
    </row>
    <row r="45" spans="2:17">
      <c r="B45" s="3">
        <f t="shared" si="0"/>
        <v>37</v>
      </c>
      <c r="C45" s="13"/>
      <c r="D45" s="62"/>
      <c r="E45" s="63"/>
      <c r="F45" s="63"/>
      <c r="G45" s="63"/>
      <c r="H45" s="63"/>
      <c r="I45" s="64"/>
      <c r="J45" s="12"/>
      <c r="K45" s="12"/>
      <c r="L45" s="12"/>
      <c r="M45" s="12"/>
      <c r="N45" s="12"/>
      <c r="O45" s="12"/>
      <c r="P45" s="12"/>
      <c r="Q45" s="14"/>
    </row>
    <row r="46" spans="2:17">
      <c r="B46" s="3">
        <f t="shared" si="0"/>
        <v>38</v>
      </c>
      <c r="C46" s="13"/>
      <c r="D46" s="62"/>
      <c r="E46" s="63"/>
      <c r="F46" s="63"/>
      <c r="G46" s="63"/>
      <c r="H46" s="63"/>
      <c r="I46" s="64"/>
      <c r="J46" s="12"/>
      <c r="K46" s="12"/>
      <c r="L46" s="12"/>
      <c r="M46" s="12"/>
      <c r="N46" s="12"/>
      <c r="O46" s="12"/>
      <c r="P46" s="12"/>
      <c r="Q46" s="14"/>
    </row>
    <row r="47" spans="2:17">
      <c r="B47" s="3">
        <f t="shared" si="0"/>
        <v>39</v>
      </c>
      <c r="C47" s="13"/>
      <c r="D47" s="56"/>
      <c r="E47" s="56"/>
      <c r="F47" s="56"/>
      <c r="G47" s="56"/>
      <c r="H47" s="56"/>
      <c r="I47" s="56"/>
      <c r="J47" s="12"/>
      <c r="K47" s="12"/>
      <c r="L47" s="12"/>
      <c r="M47" s="12"/>
      <c r="N47" s="12"/>
      <c r="O47" s="12"/>
      <c r="P47" s="12"/>
      <c r="Q47" s="14"/>
    </row>
    <row r="48" spans="2:17">
      <c r="B48" s="3">
        <f t="shared" si="0"/>
        <v>40</v>
      </c>
      <c r="C48" s="13"/>
      <c r="D48" s="56"/>
      <c r="E48" s="56"/>
      <c r="F48" s="56"/>
      <c r="G48" s="56"/>
      <c r="H48" s="56"/>
      <c r="I48" s="56"/>
      <c r="J48" s="12"/>
      <c r="K48" s="12"/>
      <c r="L48" s="12"/>
      <c r="M48" s="12"/>
      <c r="N48" s="12"/>
      <c r="O48" s="12"/>
      <c r="P48" s="12"/>
      <c r="Q48" s="14"/>
    </row>
    <row r="49" spans="3:17">
      <c r="E49" s="1"/>
      <c r="H49" s="57" t="s">
        <v>15</v>
      </c>
      <c r="I49" s="57"/>
      <c r="J49" s="5">
        <f t="shared" ref="J49:Q49" si="1">COUNTIF(J9:J48,"&gt;=70")</f>
        <v>26</v>
      </c>
      <c r="K49" s="5">
        <f t="shared" si="1"/>
        <v>27</v>
      </c>
      <c r="L49" s="5">
        <f t="shared" si="1"/>
        <v>27</v>
      </c>
      <c r="M49" s="5">
        <f t="shared" si="1"/>
        <v>0</v>
      </c>
      <c r="N49" s="5">
        <f t="shared" si="1"/>
        <v>0</v>
      </c>
      <c r="O49" s="5">
        <f t="shared" si="1"/>
        <v>0</v>
      </c>
      <c r="P49" s="5">
        <f t="shared" si="1"/>
        <v>0</v>
      </c>
      <c r="Q49" s="9">
        <f t="shared" si="1"/>
        <v>0</v>
      </c>
    </row>
    <row r="50" spans="3:17">
      <c r="E50" s="4"/>
      <c r="H50" s="58" t="s">
        <v>16</v>
      </c>
      <c r="I50" s="58"/>
      <c r="J50" s="6">
        <f t="shared" ref="J50:Q50" si="2">COUNTIF(J9:J48,"&lt;70")</f>
        <v>1</v>
      </c>
      <c r="K50" s="6">
        <f t="shared" si="2"/>
        <v>0</v>
      </c>
      <c r="L50" s="6">
        <f t="shared" si="2"/>
        <v>0</v>
      </c>
      <c r="M50" s="6">
        <f t="shared" si="2"/>
        <v>0</v>
      </c>
      <c r="N50" s="6">
        <f t="shared" si="2"/>
        <v>0</v>
      </c>
      <c r="O50" s="6">
        <f t="shared" si="2"/>
        <v>0</v>
      </c>
      <c r="P50" s="6">
        <f t="shared" si="2"/>
        <v>0</v>
      </c>
      <c r="Q50" s="6">
        <f t="shared" si="2"/>
        <v>0</v>
      </c>
    </row>
    <row r="51" spans="3:17">
      <c r="H51" s="58" t="s">
        <v>17</v>
      </c>
      <c r="I51" s="58"/>
      <c r="J51" s="6">
        <f t="shared" ref="J51:Q51" si="3">COUNT(J9:J48)</f>
        <v>27</v>
      </c>
      <c r="K51" s="6">
        <f t="shared" si="3"/>
        <v>27</v>
      </c>
      <c r="L51" s="6">
        <f t="shared" si="3"/>
        <v>27</v>
      </c>
      <c r="M51" s="6">
        <f t="shared" si="3"/>
        <v>0</v>
      </c>
      <c r="N51" s="6">
        <f t="shared" si="3"/>
        <v>0</v>
      </c>
      <c r="O51" s="6">
        <f t="shared" si="3"/>
        <v>0</v>
      </c>
      <c r="P51" s="6">
        <f t="shared" si="3"/>
        <v>0</v>
      </c>
      <c r="Q51" s="6">
        <f t="shared" si="3"/>
        <v>0</v>
      </c>
    </row>
    <row r="52" spans="3:17">
      <c r="E52" s="1"/>
      <c r="H52" s="48" t="s">
        <v>12</v>
      </c>
      <c r="I52" s="48"/>
      <c r="J52" s="7">
        <f>J49/J51</f>
        <v>0.96296296296296291</v>
      </c>
      <c r="K52" s="8">
        <f t="shared" ref="K52:Q52" si="4">K49/K51</f>
        <v>1</v>
      </c>
      <c r="L52" s="8">
        <f t="shared" si="4"/>
        <v>1</v>
      </c>
      <c r="M52" s="8" t="e">
        <f t="shared" si="4"/>
        <v>#DIV/0!</v>
      </c>
      <c r="N52" s="8" t="e">
        <f t="shared" si="4"/>
        <v>#DIV/0!</v>
      </c>
      <c r="O52" s="8" t="e">
        <f t="shared" si="4"/>
        <v>#DIV/0!</v>
      </c>
      <c r="P52" s="8" t="e">
        <f t="shared" si="4"/>
        <v>#DIV/0!</v>
      </c>
      <c r="Q52" s="8" t="e">
        <f t="shared" si="4"/>
        <v>#DIV/0!</v>
      </c>
    </row>
    <row r="53" spans="3:17">
      <c r="E53" s="1"/>
      <c r="H53" s="48" t="s">
        <v>13</v>
      </c>
      <c r="I53" s="48"/>
      <c r="J53" s="7">
        <f>J50/J51</f>
        <v>3.7037037037037035E-2</v>
      </c>
      <c r="K53" s="7">
        <f t="shared" ref="K53:Q53" si="5">K50/K51</f>
        <v>0</v>
      </c>
      <c r="L53" s="8">
        <f t="shared" si="5"/>
        <v>0</v>
      </c>
      <c r="M53" s="8" t="e">
        <f t="shared" si="5"/>
        <v>#DIV/0!</v>
      </c>
      <c r="N53" s="8" t="e">
        <f t="shared" si="5"/>
        <v>#DIV/0!</v>
      </c>
      <c r="O53" s="8" t="e">
        <f t="shared" si="5"/>
        <v>#DIV/0!</v>
      </c>
      <c r="P53" s="8" t="e">
        <f t="shared" si="5"/>
        <v>#DIV/0!</v>
      </c>
      <c r="Q53" s="8" t="e">
        <f t="shared" si="5"/>
        <v>#DIV/0!</v>
      </c>
    </row>
    <row r="54" spans="3:17">
      <c r="E54" s="4"/>
    </row>
    <row r="55" spans="3:17">
      <c r="C55" s="1"/>
      <c r="D55" s="1"/>
      <c r="E55" s="4"/>
    </row>
    <row r="56" spans="3:17">
      <c r="J56" s="54"/>
      <c r="K56" s="54"/>
      <c r="L56" s="54"/>
      <c r="M56" s="54"/>
      <c r="N56" s="54"/>
      <c r="O56" s="54"/>
      <c r="P56" s="54"/>
    </row>
    <row r="57" spans="3:17">
      <c r="J57" s="51" t="s">
        <v>14</v>
      </c>
      <c r="K57" s="51"/>
      <c r="L57" s="51"/>
      <c r="M57" s="51"/>
      <c r="N57" s="51"/>
      <c r="O57" s="51"/>
      <c r="P57" s="51"/>
    </row>
  </sheetData>
  <mergeCells count="24">
    <mergeCell ref="K6:P6"/>
    <mergeCell ref="B2:P2"/>
    <mergeCell ref="C3:P3"/>
    <mergeCell ref="J4:K4"/>
    <mergeCell ref="N4:O4"/>
    <mergeCell ref="D4:H4"/>
    <mergeCell ref="D43:I43"/>
    <mergeCell ref="D41:I41"/>
    <mergeCell ref="D42:I42"/>
    <mergeCell ref="D8:I8"/>
    <mergeCell ref="D6:G6"/>
    <mergeCell ref="I6:J6"/>
    <mergeCell ref="H49:I49"/>
    <mergeCell ref="D44:I44"/>
    <mergeCell ref="D45:I45"/>
    <mergeCell ref="D46:I46"/>
    <mergeCell ref="D47:I47"/>
    <mergeCell ref="D48:I48"/>
    <mergeCell ref="H53:I53"/>
    <mergeCell ref="J56:P56"/>
    <mergeCell ref="J57:P57"/>
    <mergeCell ref="H50:I50"/>
    <mergeCell ref="H51:I51"/>
    <mergeCell ref="H52:I52"/>
  </mergeCells>
  <pageMargins left="0.23622047244094491" right="0.23622047244094491" top="1.2630314960629923" bottom="0.74803149606299213" header="0.31496062992125984" footer="0.31496062992125984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57"/>
  <sheetViews>
    <sheetView zoomScale="140" zoomScaleNormal="140" zoomScalePageLayoutView="140" workbookViewId="0">
      <selection activeCell="N4" sqref="N4:O4"/>
    </sheetView>
  </sheetViews>
  <sheetFormatPr baseColWidth="10" defaultRowHeight="14" x14ac:dyDescent="0"/>
  <cols>
    <col min="1" max="1" width="1.33203125" customWidth="1"/>
    <col min="2" max="2" width="5" customWidth="1"/>
    <col min="3" max="3" width="10.83203125" customWidth="1"/>
    <col min="4" max="9" width="7.6640625" customWidth="1"/>
    <col min="10" max="10" width="7.1640625" customWidth="1"/>
    <col min="11" max="12" width="5.6640625" customWidth="1"/>
    <col min="13" max="13" width="6.5" customWidth="1"/>
    <col min="14" max="16" width="5.6640625" customWidth="1"/>
    <col min="17" max="17" width="8.6640625" customWidth="1"/>
    <col min="18" max="19" width="5.6640625" customWidth="1"/>
  </cols>
  <sheetData>
    <row r="2" spans="2:18" ht="15">
      <c r="B2" s="59" t="s">
        <v>20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2"/>
      <c r="R2" s="2"/>
    </row>
    <row r="3" spans="2:18">
      <c r="B3" s="10"/>
      <c r="C3" s="61" t="s">
        <v>5</v>
      </c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1"/>
      <c r="R3" s="1"/>
    </row>
    <row r="4" spans="2:18">
      <c r="B4" s="10"/>
      <c r="C4" s="10" t="s">
        <v>21</v>
      </c>
      <c r="D4" s="60" t="s">
        <v>81</v>
      </c>
      <c r="E4" s="60"/>
      <c r="F4" s="60"/>
      <c r="G4" s="60"/>
      <c r="H4" s="60"/>
      <c r="I4" s="10" t="s">
        <v>22</v>
      </c>
      <c r="J4" s="49" t="s">
        <v>267</v>
      </c>
      <c r="K4" s="49"/>
      <c r="L4" s="10"/>
      <c r="M4" s="10" t="s">
        <v>23</v>
      </c>
      <c r="N4" s="50">
        <v>45980</v>
      </c>
      <c r="O4" s="50"/>
      <c r="P4" s="10"/>
    </row>
    <row r="5" spans="2:18" ht="6.75" customHeight="1">
      <c r="B5" s="10"/>
      <c r="C5" s="10"/>
      <c r="D5" s="11"/>
      <c r="E5" s="11"/>
      <c r="F5" s="11"/>
      <c r="G5" s="11"/>
      <c r="H5" s="10"/>
      <c r="I5" s="10"/>
      <c r="J5" s="10"/>
      <c r="K5" s="10"/>
      <c r="L5" s="10"/>
      <c r="M5" s="10"/>
      <c r="N5" s="10"/>
      <c r="O5" s="10"/>
      <c r="P5" s="10"/>
    </row>
    <row r="6" spans="2:18">
      <c r="B6" s="10"/>
      <c r="C6" s="10" t="s">
        <v>0</v>
      </c>
      <c r="D6" s="49" t="s">
        <v>156</v>
      </c>
      <c r="E6" s="49"/>
      <c r="F6" s="49"/>
      <c r="G6" s="49"/>
      <c r="H6" s="10"/>
      <c r="I6" s="53" t="s">
        <v>18</v>
      </c>
      <c r="J6" s="53"/>
      <c r="K6" s="49" t="s">
        <v>78</v>
      </c>
      <c r="L6" s="49"/>
      <c r="M6" s="49"/>
      <c r="N6" s="49"/>
      <c r="O6" s="49"/>
      <c r="P6" s="49"/>
    </row>
    <row r="7" spans="2:18" ht="11.25" customHeight="1"/>
    <row r="8" spans="2:18">
      <c r="B8" s="12" t="s">
        <v>1</v>
      </c>
      <c r="C8" s="12" t="s">
        <v>3</v>
      </c>
      <c r="D8" s="55" t="s">
        <v>2</v>
      </c>
      <c r="E8" s="55"/>
      <c r="F8" s="55"/>
      <c r="G8" s="55"/>
      <c r="H8" s="55"/>
      <c r="I8" s="55"/>
      <c r="J8" s="12" t="s">
        <v>4</v>
      </c>
      <c r="K8" s="12" t="s">
        <v>6</v>
      </c>
      <c r="L8" s="12" t="s">
        <v>7</v>
      </c>
      <c r="M8" s="12" t="s">
        <v>8</v>
      </c>
      <c r="N8" s="12" t="s">
        <v>9</v>
      </c>
      <c r="O8" s="12" t="s">
        <v>10</v>
      </c>
      <c r="P8" s="12" t="s">
        <v>11</v>
      </c>
      <c r="Q8" s="12" t="s">
        <v>19</v>
      </c>
    </row>
    <row r="9" spans="2:18" ht="15">
      <c r="B9" s="3">
        <v>1</v>
      </c>
      <c r="C9" s="16" t="s">
        <v>268</v>
      </c>
      <c r="D9" s="16" t="s">
        <v>269</v>
      </c>
      <c r="E9" s="18"/>
      <c r="F9" s="18"/>
      <c r="G9" s="18"/>
      <c r="H9" s="18"/>
      <c r="I9" s="19"/>
      <c r="J9" s="27">
        <v>83</v>
      </c>
      <c r="K9" s="43">
        <v>70</v>
      </c>
      <c r="L9" s="43">
        <v>79</v>
      </c>
      <c r="M9" s="12"/>
      <c r="N9" s="12"/>
      <c r="O9" s="12"/>
      <c r="P9" s="12"/>
      <c r="Q9" s="14"/>
    </row>
    <row r="10" spans="2:18" ht="15">
      <c r="B10" s="3">
        <f>B9+1</f>
        <v>2</v>
      </c>
      <c r="C10" s="16" t="s">
        <v>270</v>
      </c>
      <c r="D10" s="16" t="s">
        <v>271</v>
      </c>
      <c r="E10" s="18"/>
      <c r="F10" s="18"/>
      <c r="G10" s="18"/>
      <c r="H10" s="18"/>
      <c r="I10" s="19"/>
      <c r="J10" s="27">
        <v>93.6</v>
      </c>
      <c r="K10" s="43">
        <v>70</v>
      </c>
      <c r="L10" s="43">
        <v>100</v>
      </c>
      <c r="M10" s="12"/>
      <c r="N10" s="12"/>
      <c r="O10" s="12"/>
      <c r="P10" s="12"/>
      <c r="Q10" s="14"/>
    </row>
    <row r="11" spans="2:18" ht="15">
      <c r="B11" s="3">
        <f t="shared" ref="B11:B48" si="0">B10+1</f>
        <v>3</v>
      </c>
      <c r="C11" s="16" t="s">
        <v>272</v>
      </c>
      <c r="D11" s="16" t="s">
        <v>273</v>
      </c>
      <c r="E11" s="18"/>
      <c r="F11" s="18"/>
      <c r="G11" s="18"/>
      <c r="H11" s="18"/>
      <c r="I11" s="19"/>
      <c r="J11" s="27">
        <v>93.8</v>
      </c>
      <c r="K11" s="43">
        <v>70</v>
      </c>
      <c r="L11" s="43">
        <v>99</v>
      </c>
      <c r="M11" s="12"/>
      <c r="N11" s="12"/>
      <c r="O11" s="12"/>
      <c r="P11" s="12"/>
      <c r="Q11" s="14"/>
    </row>
    <row r="12" spans="2:18" ht="15">
      <c r="B12" s="3">
        <f t="shared" si="0"/>
        <v>4</v>
      </c>
      <c r="C12" s="16" t="s">
        <v>274</v>
      </c>
      <c r="D12" s="16" t="s">
        <v>275</v>
      </c>
      <c r="E12" s="18"/>
      <c r="F12" s="18"/>
      <c r="G12" s="18"/>
      <c r="H12" s="18"/>
      <c r="I12" s="19"/>
      <c r="J12" s="27">
        <v>0</v>
      </c>
      <c r="K12" s="43">
        <v>70</v>
      </c>
      <c r="L12" s="43">
        <v>70</v>
      </c>
      <c r="M12" s="12"/>
      <c r="N12" s="12"/>
      <c r="O12" s="12"/>
      <c r="P12" s="12"/>
      <c r="Q12" s="14"/>
    </row>
    <row r="13" spans="2:18" ht="15">
      <c r="B13" s="3">
        <f t="shared" si="0"/>
        <v>5</v>
      </c>
      <c r="C13" s="16" t="s">
        <v>276</v>
      </c>
      <c r="D13" s="16" t="s">
        <v>277</v>
      </c>
      <c r="E13" s="18"/>
      <c r="F13" s="18"/>
      <c r="G13" s="18"/>
      <c r="H13" s="18"/>
      <c r="I13" s="19"/>
      <c r="J13" s="27">
        <v>96</v>
      </c>
      <c r="K13" s="43">
        <v>82</v>
      </c>
      <c r="L13" s="43">
        <v>100</v>
      </c>
      <c r="M13" s="12"/>
      <c r="N13" s="12"/>
      <c r="O13" s="12"/>
      <c r="P13" s="12"/>
      <c r="Q13" s="14"/>
    </row>
    <row r="14" spans="2:18" ht="15">
      <c r="B14" s="3">
        <f t="shared" si="0"/>
        <v>6</v>
      </c>
      <c r="C14" s="16" t="s">
        <v>278</v>
      </c>
      <c r="D14" s="16" t="s">
        <v>279</v>
      </c>
      <c r="E14" s="18"/>
      <c r="F14" s="18"/>
      <c r="G14" s="18"/>
      <c r="H14" s="18"/>
      <c r="I14" s="19"/>
      <c r="J14" s="27">
        <v>93.6</v>
      </c>
      <c r="K14" s="43">
        <v>70</v>
      </c>
      <c r="L14" s="43">
        <v>98</v>
      </c>
      <c r="M14" s="12"/>
      <c r="N14" s="12"/>
      <c r="O14" s="12"/>
      <c r="P14" s="12"/>
      <c r="Q14" s="14"/>
    </row>
    <row r="15" spans="2:18" ht="15">
      <c r="B15" s="3">
        <f t="shared" si="0"/>
        <v>7</v>
      </c>
      <c r="C15" s="16" t="s">
        <v>280</v>
      </c>
      <c r="D15" s="16" t="s">
        <v>281</v>
      </c>
      <c r="E15" s="18"/>
      <c r="F15" s="18"/>
      <c r="G15" s="18"/>
      <c r="H15" s="18"/>
      <c r="I15" s="19"/>
      <c r="J15" s="27">
        <v>95</v>
      </c>
      <c r="K15" s="43">
        <v>82</v>
      </c>
      <c r="L15" s="43">
        <v>70</v>
      </c>
      <c r="M15" s="12"/>
      <c r="N15" s="12"/>
      <c r="O15" s="12"/>
      <c r="P15" s="12"/>
      <c r="Q15" s="14"/>
    </row>
    <row r="16" spans="2:18" ht="15">
      <c r="B16" s="3">
        <f t="shared" si="0"/>
        <v>8</v>
      </c>
      <c r="C16" s="16" t="s">
        <v>282</v>
      </c>
      <c r="D16" s="16" t="s">
        <v>283</v>
      </c>
      <c r="E16" s="18"/>
      <c r="F16" s="18"/>
      <c r="G16" s="18"/>
      <c r="H16" s="18"/>
      <c r="I16" s="19"/>
      <c r="J16" s="27">
        <v>73.599999999999994</v>
      </c>
      <c r="K16" s="43">
        <v>70</v>
      </c>
      <c r="L16" s="43">
        <v>74</v>
      </c>
      <c r="M16" s="12"/>
      <c r="N16" s="12"/>
      <c r="O16" s="12"/>
      <c r="P16" s="12"/>
      <c r="Q16" s="14"/>
    </row>
    <row r="17" spans="2:17" ht="15">
      <c r="B17" s="3">
        <f t="shared" si="0"/>
        <v>9</v>
      </c>
      <c r="C17" s="16" t="s">
        <v>284</v>
      </c>
      <c r="D17" s="16" t="s">
        <v>285</v>
      </c>
      <c r="E17" s="18"/>
      <c r="F17" s="18"/>
      <c r="G17" s="18"/>
      <c r="H17" s="18"/>
      <c r="I17" s="19"/>
      <c r="J17" s="27">
        <v>0</v>
      </c>
      <c r="K17" s="43">
        <v>70</v>
      </c>
      <c r="L17" s="43">
        <v>70</v>
      </c>
      <c r="M17" s="12"/>
      <c r="N17" s="12"/>
      <c r="O17" s="12"/>
      <c r="P17" s="12"/>
      <c r="Q17" s="14"/>
    </row>
    <row r="18" spans="2:17" ht="15">
      <c r="B18" s="3">
        <f t="shared" si="0"/>
        <v>10</v>
      </c>
      <c r="C18" s="16" t="s">
        <v>286</v>
      </c>
      <c r="D18" s="16" t="s">
        <v>287</v>
      </c>
      <c r="E18" s="18"/>
      <c r="F18" s="18"/>
      <c r="G18" s="18"/>
      <c r="H18" s="18"/>
      <c r="I18" s="19"/>
      <c r="J18" s="27">
        <v>0</v>
      </c>
      <c r="K18" s="43">
        <v>70</v>
      </c>
      <c r="L18" s="43">
        <v>75</v>
      </c>
      <c r="M18" s="12"/>
      <c r="N18" s="12"/>
      <c r="O18" s="12"/>
      <c r="P18" s="12"/>
      <c r="Q18" s="14"/>
    </row>
    <row r="19" spans="2:17" ht="15">
      <c r="B19" s="3">
        <f t="shared" si="0"/>
        <v>11</v>
      </c>
      <c r="C19" s="16" t="s">
        <v>288</v>
      </c>
      <c r="D19" s="16" t="s">
        <v>289</v>
      </c>
      <c r="E19" s="18"/>
      <c r="F19" s="18"/>
      <c r="G19" s="18"/>
      <c r="H19" s="18"/>
      <c r="I19" s="19"/>
      <c r="J19" s="27">
        <v>0</v>
      </c>
      <c r="K19" s="43">
        <v>70</v>
      </c>
      <c r="L19" s="43">
        <v>70</v>
      </c>
      <c r="M19" s="12"/>
      <c r="N19" s="12"/>
      <c r="O19" s="12"/>
      <c r="P19" s="12"/>
      <c r="Q19" s="14"/>
    </row>
    <row r="20" spans="2:17" ht="15">
      <c r="B20" s="3">
        <f t="shared" si="0"/>
        <v>12</v>
      </c>
      <c r="C20" s="16" t="s">
        <v>290</v>
      </c>
      <c r="D20" s="16" t="s">
        <v>291</v>
      </c>
      <c r="E20" s="18"/>
      <c r="F20" s="18"/>
      <c r="G20" s="18"/>
      <c r="H20" s="18"/>
      <c r="I20" s="19"/>
      <c r="J20" s="27">
        <v>99.8</v>
      </c>
      <c r="K20" s="43">
        <v>93</v>
      </c>
      <c r="L20" s="43">
        <v>100</v>
      </c>
      <c r="M20" s="12"/>
      <c r="N20" s="12"/>
      <c r="O20" s="12"/>
      <c r="P20" s="12"/>
      <c r="Q20" s="14"/>
    </row>
    <row r="21" spans="2:17" ht="15">
      <c r="B21" s="3">
        <f t="shared" si="0"/>
        <v>13</v>
      </c>
      <c r="C21" s="16" t="s">
        <v>292</v>
      </c>
      <c r="D21" s="16" t="s">
        <v>293</v>
      </c>
      <c r="E21" s="18"/>
      <c r="F21" s="18"/>
      <c r="G21" s="18"/>
      <c r="H21" s="18"/>
      <c r="I21" s="19"/>
      <c r="J21" s="27">
        <v>94.6</v>
      </c>
      <c r="K21" s="43">
        <v>71</v>
      </c>
      <c r="L21" s="43">
        <v>83</v>
      </c>
      <c r="M21" s="12"/>
      <c r="N21" s="12"/>
      <c r="O21" s="12"/>
      <c r="P21" s="12"/>
      <c r="Q21" s="14"/>
    </row>
    <row r="22" spans="2:17" ht="15">
      <c r="B22" s="3">
        <f t="shared" si="0"/>
        <v>14</v>
      </c>
      <c r="C22" s="16" t="s">
        <v>294</v>
      </c>
      <c r="D22" s="16" t="s">
        <v>295</v>
      </c>
      <c r="E22" s="18"/>
      <c r="F22" s="18"/>
      <c r="G22" s="18"/>
      <c r="H22" s="18"/>
      <c r="I22" s="19"/>
      <c r="J22" s="27">
        <v>99.8</v>
      </c>
      <c r="K22" s="43">
        <v>83</v>
      </c>
      <c r="L22" s="43">
        <v>100</v>
      </c>
      <c r="M22" s="12"/>
      <c r="N22" s="12"/>
      <c r="O22" s="12"/>
      <c r="P22" s="12"/>
      <c r="Q22" s="14"/>
    </row>
    <row r="23" spans="2:17" ht="15">
      <c r="B23" s="3">
        <f t="shared" si="0"/>
        <v>15</v>
      </c>
      <c r="C23" s="16" t="s">
        <v>296</v>
      </c>
      <c r="D23" s="16" t="s">
        <v>297</v>
      </c>
      <c r="E23" s="18"/>
      <c r="F23" s="18"/>
      <c r="G23" s="18"/>
      <c r="H23" s="18"/>
      <c r="I23" s="19"/>
      <c r="J23" s="27">
        <v>91.2</v>
      </c>
      <c r="K23" s="43">
        <v>70</v>
      </c>
      <c r="L23" s="43">
        <v>90</v>
      </c>
      <c r="M23" s="12"/>
      <c r="N23" s="12"/>
      <c r="O23" s="12"/>
      <c r="P23" s="12"/>
      <c r="Q23" s="14"/>
    </row>
    <row r="24" spans="2:17" ht="15">
      <c r="B24" s="3">
        <f t="shared" si="0"/>
        <v>16</v>
      </c>
      <c r="C24" s="16" t="s">
        <v>298</v>
      </c>
      <c r="D24" s="16" t="s">
        <v>299</v>
      </c>
      <c r="E24" s="18"/>
      <c r="F24" s="18"/>
      <c r="G24" s="18"/>
      <c r="H24" s="18"/>
      <c r="I24" s="19"/>
      <c r="J24" s="27">
        <v>97.8</v>
      </c>
      <c r="K24" s="43">
        <v>75</v>
      </c>
      <c r="L24" s="43">
        <v>100</v>
      </c>
      <c r="M24" s="12"/>
      <c r="N24" s="12"/>
      <c r="O24" s="12"/>
      <c r="P24" s="12"/>
      <c r="Q24" s="14"/>
    </row>
    <row r="25" spans="2:17" ht="15">
      <c r="B25" s="3">
        <f t="shared" si="0"/>
        <v>17</v>
      </c>
      <c r="C25" s="16" t="s">
        <v>300</v>
      </c>
      <c r="D25" s="16" t="s">
        <v>301</v>
      </c>
      <c r="E25" s="18"/>
      <c r="F25" s="18"/>
      <c r="G25" s="18"/>
      <c r="H25" s="18"/>
      <c r="I25" s="19"/>
      <c r="J25" s="27">
        <v>84.6</v>
      </c>
      <c r="K25" s="43">
        <v>70</v>
      </c>
      <c r="L25" s="43">
        <v>98</v>
      </c>
      <c r="M25" s="12"/>
      <c r="N25" s="12"/>
      <c r="O25" s="12"/>
      <c r="P25" s="12"/>
      <c r="Q25" s="14"/>
    </row>
    <row r="26" spans="2:17" ht="15">
      <c r="B26" s="3">
        <f t="shared" si="0"/>
        <v>18</v>
      </c>
      <c r="C26" s="16" t="s">
        <v>302</v>
      </c>
      <c r="D26" s="16" t="s">
        <v>303</v>
      </c>
      <c r="E26" s="18"/>
      <c r="F26" s="18"/>
      <c r="G26" s="18"/>
      <c r="H26" s="18"/>
      <c r="I26" s="19"/>
      <c r="J26" s="27">
        <v>90.4</v>
      </c>
      <c r="K26" s="43">
        <v>81</v>
      </c>
      <c r="L26" s="43">
        <v>98</v>
      </c>
      <c r="M26" s="12"/>
      <c r="N26" s="12"/>
      <c r="O26" s="12"/>
      <c r="P26" s="12"/>
      <c r="Q26" s="14"/>
    </row>
    <row r="27" spans="2:17" ht="15">
      <c r="B27" s="3">
        <f t="shared" si="0"/>
        <v>19</v>
      </c>
      <c r="C27" s="16" t="s">
        <v>304</v>
      </c>
      <c r="D27" s="16" t="s">
        <v>305</v>
      </c>
      <c r="E27" s="18"/>
      <c r="F27" s="18"/>
      <c r="G27" s="18"/>
      <c r="H27" s="18"/>
      <c r="I27" s="19"/>
      <c r="J27" s="27">
        <v>81.2</v>
      </c>
      <c r="K27" s="43">
        <v>74</v>
      </c>
      <c r="L27" s="43">
        <v>98</v>
      </c>
      <c r="M27" s="12"/>
      <c r="N27" s="12"/>
      <c r="O27" s="12"/>
      <c r="P27" s="12"/>
      <c r="Q27" s="14"/>
    </row>
    <row r="28" spans="2:17" ht="15">
      <c r="B28" s="3">
        <f t="shared" si="0"/>
        <v>20</v>
      </c>
      <c r="C28" s="16" t="s">
        <v>306</v>
      </c>
      <c r="D28" s="16" t="s">
        <v>307</v>
      </c>
      <c r="E28" s="18"/>
      <c r="F28" s="18"/>
      <c r="G28" s="18"/>
      <c r="H28" s="18"/>
      <c r="I28" s="19"/>
      <c r="J28" s="27">
        <v>90</v>
      </c>
      <c r="K28" s="43">
        <v>70</v>
      </c>
      <c r="L28" s="43">
        <v>70</v>
      </c>
      <c r="M28" s="12"/>
      <c r="N28" s="12"/>
      <c r="O28" s="12"/>
      <c r="P28" s="12"/>
      <c r="Q28" s="14"/>
    </row>
    <row r="29" spans="2:17" ht="15">
      <c r="B29" s="3">
        <f t="shared" si="0"/>
        <v>21</v>
      </c>
      <c r="C29" s="15"/>
      <c r="D29" s="16"/>
      <c r="E29" s="18"/>
      <c r="F29" s="18"/>
      <c r="G29" s="18"/>
      <c r="H29" s="18"/>
      <c r="I29" s="19"/>
      <c r="J29" s="20"/>
      <c r="K29" s="12"/>
      <c r="L29" s="12"/>
      <c r="M29" s="12"/>
      <c r="N29" s="12"/>
      <c r="O29" s="12"/>
      <c r="P29" s="12"/>
      <c r="Q29" s="14"/>
    </row>
    <row r="30" spans="2:17" ht="15">
      <c r="B30" s="3">
        <f t="shared" si="0"/>
        <v>22</v>
      </c>
      <c r="C30" s="15"/>
      <c r="D30" s="16"/>
      <c r="E30" s="18"/>
      <c r="F30" s="18"/>
      <c r="G30" s="18"/>
      <c r="H30" s="18"/>
      <c r="I30" s="19"/>
      <c r="J30" s="20"/>
      <c r="K30" s="12"/>
      <c r="L30" s="12"/>
      <c r="M30" s="12"/>
      <c r="N30" s="12"/>
      <c r="O30" s="12"/>
      <c r="P30" s="12"/>
      <c r="Q30" s="14"/>
    </row>
    <row r="31" spans="2:17" ht="15">
      <c r="B31" s="3">
        <f t="shared" si="0"/>
        <v>23</v>
      </c>
      <c r="C31" s="15"/>
      <c r="D31" s="16"/>
      <c r="E31" s="18"/>
      <c r="F31" s="18"/>
      <c r="G31" s="18"/>
      <c r="H31" s="18"/>
      <c r="I31" s="19"/>
      <c r="J31" s="20"/>
      <c r="K31" s="12"/>
      <c r="L31" s="12"/>
      <c r="M31" s="12"/>
      <c r="N31" s="12"/>
      <c r="O31" s="12"/>
      <c r="P31" s="12"/>
      <c r="Q31" s="14"/>
    </row>
    <row r="32" spans="2:17" ht="15">
      <c r="B32" s="3">
        <f t="shared" si="0"/>
        <v>24</v>
      </c>
      <c r="C32" s="15"/>
      <c r="D32" s="16"/>
      <c r="E32" s="18"/>
      <c r="F32" s="18"/>
      <c r="G32" s="18"/>
      <c r="H32" s="18"/>
      <c r="I32" s="19"/>
      <c r="J32" s="20"/>
      <c r="K32" s="12"/>
      <c r="L32" s="12"/>
      <c r="M32" s="12"/>
      <c r="N32" s="12"/>
      <c r="O32" s="12"/>
      <c r="P32" s="12"/>
      <c r="Q32" s="14"/>
    </row>
    <row r="33" spans="2:17" ht="15">
      <c r="B33" s="3">
        <f t="shared" si="0"/>
        <v>25</v>
      </c>
      <c r="C33" s="15"/>
      <c r="D33" s="16"/>
      <c r="E33" s="18"/>
      <c r="F33" s="18"/>
      <c r="G33" s="18"/>
      <c r="H33" s="18"/>
      <c r="I33" s="19"/>
      <c r="J33" s="20"/>
      <c r="K33" s="12"/>
      <c r="L33" s="12"/>
      <c r="M33" s="12"/>
      <c r="N33" s="12"/>
      <c r="O33" s="12"/>
      <c r="P33" s="12"/>
      <c r="Q33" s="14"/>
    </row>
    <row r="34" spans="2:17" ht="15">
      <c r="B34" s="3">
        <f t="shared" si="0"/>
        <v>26</v>
      </c>
      <c r="C34" s="15"/>
      <c r="D34" s="16"/>
      <c r="E34" s="18"/>
      <c r="F34" s="18"/>
      <c r="G34" s="18"/>
      <c r="H34" s="18"/>
      <c r="I34" s="19"/>
      <c r="J34" s="20"/>
      <c r="K34" s="12"/>
      <c r="L34" s="12"/>
      <c r="M34" s="12"/>
      <c r="N34" s="12"/>
      <c r="O34" s="12"/>
      <c r="P34" s="12"/>
      <c r="Q34" s="14"/>
    </row>
    <row r="35" spans="2:17" ht="15">
      <c r="B35" s="3">
        <f t="shared" si="0"/>
        <v>27</v>
      </c>
      <c r="C35" s="21"/>
      <c r="D35" s="21"/>
      <c r="E35" s="18"/>
      <c r="F35" s="18"/>
      <c r="G35" s="18"/>
      <c r="H35" s="18"/>
      <c r="I35" s="19"/>
      <c r="J35" s="20"/>
      <c r="K35" s="12"/>
      <c r="L35" s="12"/>
      <c r="M35" s="12"/>
      <c r="N35" s="12"/>
      <c r="O35" s="12"/>
      <c r="P35" s="12"/>
      <c r="Q35" s="14"/>
    </row>
    <row r="36" spans="2:17" ht="15">
      <c r="B36" s="3">
        <f t="shared" si="0"/>
        <v>28</v>
      </c>
      <c r="C36" s="15"/>
      <c r="D36" s="16"/>
      <c r="E36" s="18"/>
      <c r="F36" s="18"/>
      <c r="G36" s="18"/>
      <c r="H36" s="18"/>
      <c r="I36" s="19"/>
      <c r="J36" s="20"/>
      <c r="K36" s="12"/>
      <c r="L36" s="12"/>
      <c r="M36" s="12"/>
      <c r="N36" s="12"/>
      <c r="O36" s="12"/>
      <c r="P36" s="12"/>
      <c r="Q36" s="14"/>
    </row>
    <row r="37" spans="2:17">
      <c r="B37" s="3">
        <f t="shared" si="0"/>
        <v>29</v>
      </c>
      <c r="C37" s="13"/>
      <c r="D37" s="62"/>
      <c r="E37" s="63"/>
      <c r="F37" s="63"/>
      <c r="G37" s="63"/>
      <c r="H37" s="63"/>
      <c r="I37" s="64"/>
      <c r="J37" s="12"/>
      <c r="K37" s="12"/>
      <c r="L37" s="12"/>
      <c r="M37" s="12"/>
      <c r="N37" s="12"/>
      <c r="O37" s="12"/>
      <c r="P37" s="12"/>
      <c r="Q37" s="14"/>
    </row>
    <row r="38" spans="2:17">
      <c r="B38" s="3">
        <f t="shared" si="0"/>
        <v>30</v>
      </c>
      <c r="C38" s="13"/>
      <c r="D38" s="62"/>
      <c r="E38" s="63"/>
      <c r="F38" s="63"/>
      <c r="G38" s="63"/>
      <c r="H38" s="63"/>
      <c r="I38" s="64"/>
      <c r="J38" s="12"/>
      <c r="K38" s="12"/>
      <c r="L38" s="12"/>
      <c r="M38" s="12"/>
      <c r="N38" s="12"/>
      <c r="O38" s="12"/>
      <c r="P38" s="12"/>
      <c r="Q38" s="14"/>
    </row>
    <row r="39" spans="2:17">
      <c r="B39" s="3">
        <f t="shared" si="0"/>
        <v>31</v>
      </c>
      <c r="C39" s="13"/>
      <c r="D39" s="62"/>
      <c r="E39" s="63"/>
      <c r="F39" s="63"/>
      <c r="G39" s="63"/>
      <c r="H39" s="63"/>
      <c r="I39" s="64"/>
      <c r="J39" s="12"/>
      <c r="K39" s="12"/>
      <c r="L39" s="12"/>
      <c r="M39" s="12"/>
      <c r="N39" s="12"/>
      <c r="O39" s="12"/>
      <c r="P39" s="12"/>
      <c r="Q39" s="14"/>
    </row>
    <row r="40" spans="2:17">
      <c r="B40" s="3">
        <f t="shared" si="0"/>
        <v>32</v>
      </c>
      <c r="C40" s="13"/>
      <c r="D40" s="62"/>
      <c r="E40" s="63"/>
      <c r="F40" s="63"/>
      <c r="G40" s="63"/>
      <c r="H40" s="63"/>
      <c r="I40" s="64"/>
      <c r="J40" s="12"/>
      <c r="K40" s="12"/>
      <c r="L40" s="12"/>
      <c r="M40" s="12"/>
      <c r="N40" s="12"/>
      <c r="O40" s="12"/>
      <c r="P40" s="12"/>
      <c r="Q40" s="14"/>
    </row>
    <row r="41" spans="2:17">
      <c r="B41" s="3">
        <f t="shared" si="0"/>
        <v>33</v>
      </c>
      <c r="C41" s="13"/>
      <c r="D41" s="62"/>
      <c r="E41" s="63"/>
      <c r="F41" s="63"/>
      <c r="G41" s="63"/>
      <c r="H41" s="63"/>
      <c r="I41" s="64"/>
      <c r="J41" s="12"/>
      <c r="K41" s="12"/>
      <c r="L41" s="12"/>
      <c r="M41" s="12"/>
      <c r="N41" s="12"/>
      <c r="O41" s="12"/>
      <c r="P41" s="12"/>
      <c r="Q41" s="14"/>
    </row>
    <row r="42" spans="2:17">
      <c r="B42" s="3">
        <f t="shared" si="0"/>
        <v>34</v>
      </c>
      <c r="C42" s="13"/>
      <c r="D42" s="62"/>
      <c r="E42" s="63"/>
      <c r="F42" s="63"/>
      <c r="G42" s="63"/>
      <c r="H42" s="63"/>
      <c r="I42" s="64"/>
      <c r="J42" s="12"/>
      <c r="K42" s="12"/>
      <c r="L42" s="12"/>
      <c r="M42" s="12"/>
      <c r="N42" s="12"/>
      <c r="O42" s="12"/>
      <c r="P42" s="12"/>
      <c r="Q42" s="14"/>
    </row>
    <row r="43" spans="2:17">
      <c r="B43" s="3">
        <f t="shared" si="0"/>
        <v>35</v>
      </c>
      <c r="C43" s="13"/>
      <c r="D43" s="62"/>
      <c r="E43" s="63"/>
      <c r="F43" s="63"/>
      <c r="G43" s="63"/>
      <c r="H43" s="63"/>
      <c r="I43" s="64"/>
      <c r="J43" s="12"/>
      <c r="K43" s="12"/>
      <c r="L43" s="12"/>
      <c r="M43" s="12"/>
      <c r="N43" s="12"/>
      <c r="O43" s="12"/>
      <c r="P43" s="12"/>
      <c r="Q43" s="14"/>
    </row>
    <row r="44" spans="2:17">
      <c r="B44" s="3">
        <f t="shared" si="0"/>
        <v>36</v>
      </c>
      <c r="C44" s="13"/>
      <c r="D44" s="62"/>
      <c r="E44" s="63"/>
      <c r="F44" s="63"/>
      <c r="G44" s="63"/>
      <c r="H44" s="63"/>
      <c r="I44" s="64"/>
      <c r="J44" s="12"/>
      <c r="K44" s="12"/>
      <c r="L44" s="12"/>
      <c r="M44" s="12"/>
      <c r="N44" s="12"/>
      <c r="O44" s="12"/>
      <c r="P44" s="12"/>
      <c r="Q44" s="14"/>
    </row>
    <row r="45" spans="2:17">
      <c r="B45" s="3">
        <f t="shared" si="0"/>
        <v>37</v>
      </c>
      <c r="C45" s="13"/>
      <c r="D45" s="62"/>
      <c r="E45" s="63"/>
      <c r="F45" s="63"/>
      <c r="G45" s="63"/>
      <c r="H45" s="63"/>
      <c r="I45" s="64"/>
      <c r="J45" s="12"/>
      <c r="K45" s="12"/>
      <c r="L45" s="12"/>
      <c r="M45" s="12"/>
      <c r="N45" s="12"/>
      <c r="O45" s="12"/>
      <c r="P45" s="12"/>
      <c r="Q45" s="14"/>
    </row>
    <row r="46" spans="2:17">
      <c r="B46" s="3">
        <f t="shared" si="0"/>
        <v>38</v>
      </c>
      <c r="C46" s="13"/>
      <c r="D46" s="62"/>
      <c r="E46" s="63"/>
      <c r="F46" s="63"/>
      <c r="G46" s="63"/>
      <c r="H46" s="63"/>
      <c r="I46" s="64"/>
      <c r="J46" s="12"/>
      <c r="K46" s="12"/>
      <c r="L46" s="12"/>
      <c r="M46" s="12"/>
      <c r="N46" s="12"/>
      <c r="O46" s="12"/>
      <c r="P46" s="12"/>
      <c r="Q46" s="14"/>
    </row>
    <row r="47" spans="2:17">
      <c r="B47" s="3">
        <f t="shared" si="0"/>
        <v>39</v>
      </c>
      <c r="C47" s="13"/>
      <c r="D47" s="56"/>
      <c r="E47" s="56"/>
      <c r="F47" s="56"/>
      <c r="G47" s="56"/>
      <c r="H47" s="56"/>
      <c r="I47" s="56"/>
      <c r="J47" s="12"/>
      <c r="K47" s="12"/>
      <c r="L47" s="12"/>
      <c r="M47" s="12"/>
      <c r="N47" s="12"/>
      <c r="O47" s="12"/>
      <c r="P47" s="12"/>
      <c r="Q47" s="14"/>
    </row>
    <row r="48" spans="2:17">
      <c r="B48" s="3">
        <f t="shared" si="0"/>
        <v>40</v>
      </c>
      <c r="C48" s="13"/>
      <c r="D48" s="56"/>
      <c r="E48" s="56"/>
      <c r="F48" s="56"/>
      <c r="G48" s="56"/>
      <c r="H48" s="56"/>
      <c r="I48" s="56"/>
      <c r="J48" s="12"/>
      <c r="K48" s="12"/>
      <c r="L48" s="12"/>
      <c r="M48" s="12"/>
      <c r="N48" s="12"/>
      <c r="O48" s="12"/>
      <c r="P48" s="12"/>
      <c r="Q48" s="14"/>
    </row>
    <row r="49" spans="3:17">
      <c r="C49" s="52"/>
      <c r="D49" s="52"/>
      <c r="E49" s="1"/>
      <c r="H49" s="57" t="s">
        <v>15</v>
      </c>
      <c r="I49" s="57"/>
      <c r="J49" s="5">
        <f t="shared" ref="J49:Q49" si="1">COUNTIF(J9:J48,"&gt;=70")</f>
        <v>16</v>
      </c>
      <c r="K49" s="5">
        <f t="shared" si="1"/>
        <v>20</v>
      </c>
      <c r="L49" s="5">
        <f t="shared" si="1"/>
        <v>20</v>
      </c>
      <c r="M49" s="5">
        <f t="shared" si="1"/>
        <v>0</v>
      </c>
      <c r="N49" s="5">
        <f t="shared" si="1"/>
        <v>0</v>
      </c>
      <c r="O49" s="5">
        <f t="shared" si="1"/>
        <v>0</v>
      </c>
      <c r="P49" s="5">
        <f t="shared" si="1"/>
        <v>0</v>
      </c>
      <c r="Q49" s="9">
        <f t="shared" si="1"/>
        <v>0</v>
      </c>
    </row>
    <row r="50" spans="3:17">
      <c r="C50" s="52"/>
      <c r="D50" s="52"/>
      <c r="E50" s="4"/>
      <c r="H50" s="58" t="s">
        <v>16</v>
      </c>
      <c r="I50" s="58"/>
      <c r="J50" s="6">
        <f t="shared" ref="J50:Q50" si="2">COUNTIF(J9:J48,"&lt;70")</f>
        <v>4</v>
      </c>
      <c r="K50" s="6">
        <f t="shared" si="2"/>
        <v>0</v>
      </c>
      <c r="L50" s="6">
        <f t="shared" si="2"/>
        <v>0</v>
      </c>
      <c r="M50" s="6">
        <f t="shared" si="2"/>
        <v>0</v>
      </c>
      <c r="N50" s="6">
        <f t="shared" si="2"/>
        <v>0</v>
      </c>
      <c r="O50" s="6">
        <f t="shared" si="2"/>
        <v>0</v>
      </c>
      <c r="P50" s="6">
        <f t="shared" si="2"/>
        <v>0</v>
      </c>
      <c r="Q50" s="6">
        <f t="shared" si="2"/>
        <v>0</v>
      </c>
    </row>
    <row r="51" spans="3:17">
      <c r="C51" s="52"/>
      <c r="D51" s="52"/>
      <c r="E51" s="52"/>
      <c r="H51" s="58" t="s">
        <v>17</v>
      </c>
      <c r="I51" s="58"/>
      <c r="J51" s="6">
        <f t="shared" ref="J51:Q51" si="3">COUNT(J9:J48)</f>
        <v>20</v>
      </c>
      <c r="K51" s="6">
        <f t="shared" si="3"/>
        <v>20</v>
      </c>
      <c r="L51" s="6">
        <f t="shared" si="3"/>
        <v>20</v>
      </c>
      <c r="M51" s="6">
        <f t="shared" si="3"/>
        <v>0</v>
      </c>
      <c r="N51" s="6">
        <f t="shared" si="3"/>
        <v>0</v>
      </c>
      <c r="O51" s="6">
        <f t="shared" si="3"/>
        <v>0</v>
      </c>
      <c r="P51" s="6">
        <f t="shared" si="3"/>
        <v>0</v>
      </c>
      <c r="Q51" s="6">
        <f t="shared" si="3"/>
        <v>0</v>
      </c>
    </row>
    <row r="52" spans="3:17">
      <c r="C52" s="52"/>
      <c r="D52" s="52"/>
      <c r="E52" s="1"/>
      <c r="H52" s="48" t="s">
        <v>12</v>
      </c>
      <c r="I52" s="48"/>
      <c r="J52" s="7">
        <f>J49/J51</f>
        <v>0.8</v>
      </c>
      <c r="K52" s="8">
        <f t="shared" ref="K52:Q52" si="4">K49/K51</f>
        <v>1</v>
      </c>
      <c r="L52" s="8">
        <f t="shared" si="4"/>
        <v>1</v>
      </c>
      <c r="M52" s="8" t="e">
        <f t="shared" si="4"/>
        <v>#DIV/0!</v>
      </c>
      <c r="N52" s="8" t="e">
        <f t="shared" si="4"/>
        <v>#DIV/0!</v>
      </c>
      <c r="O52" s="8" t="e">
        <f t="shared" si="4"/>
        <v>#DIV/0!</v>
      </c>
      <c r="P52" s="8" t="e">
        <f t="shared" si="4"/>
        <v>#DIV/0!</v>
      </c>
      <c r="Q52" s="8" t="e">
        <f t="shared" si="4"/>
        <v>#DIV/0!</v>
      </c>
    </row>
    <row r="53" spans="3:17">
      <c r="C53" s="52"/>
      <c r="D53" s="52"/>
      <c r="E53" s="1"/>
      <c r="H53" s="48" t="s">
        <v>13</v>
      </c>
      <c r="I53" s="48"/>
      <c r="J53" s="7">
        <f>J50/J51</f>
        <v>0.2</v>
      </c>
      <c r="K53" s="7">
        <f t="shared" ref="K53:Q53" si="5">K50/K51</f>
        <v>0</v>
      </c>
      <c r="L53" s="8">
        <f t="shared" si="5"/>
        <v>0</v>
      </c>
      <c r="M53" s="8" t="e">
        <f t="shared" si="5"/>
        <v>#DIV/0!</v>
      </c>
      <c r="N53" s="8" t="e">
        <f t="shared" si="5"/>
        <v>#DIV/0!</v>
      </c>
      <c r="O53" s="8" t="e">
        <f t="shared" si="5"/>
        <v>#DIV/0!</v>
      </c>
      <c r="P53" s="8" t="e">
        <f t="shared" si="5"/>
        <v>#DIV/0!</v>
      </c>
      <c r="Q53" s="8" t="e">
        <f t="shared" si="5"/>
        <v>#DIV/0!</v>
      </c>
    </row>
    <row r="54" spans="3:17">
      <c r="C54" s="52"/>
      <c r="D54" s="52"/>
      <c r="E54" s="4"/>
    </row>
    <row r="55" spans="3:17">
      <c r="C55" s="1"/>
      <c r="D55" s="1"/>
      <c r="E55" s="4"/>
    </row>
    <row r="56" spans="3:17">
      <c r="J56" s="54"/>
      <c r="K56" s="54"/>
      <c r="L56" s="54"/>
      <c r="M56" s="54"/>
      <c r="N56" s="54"/>
      <c r="O56" s="54"/>
      <c r="P56" s="54"/>
    </row>
    <row r="57" spans="3:17">
      <c r="J57" s="51" t="s">
        <v>14</v>
      </c>
      <c r="K57" s="51"/>
      <c r="L57" s="51"/>
      <c r="M57" s="51"/>
      <c r="N57" s="51"/>
      <c r="O57" s="51"/>
      <c r="P57" s="51"/>
    </row>
  </sheetData>
  <mergeCells count="34">
    <mergeCell ref="D8:I8"/>
    <mergeCell ref="D6:G6"/>
    <mergeCell ref="I6:J6"/>
    <mergeCell ref="K6:P6"/>
    <mergeCell ref="B2:P2"/>
    <mergeCell ref="C3:P3"/>
    <mergeCell ref="J4:K4"/>
    <mergeCell ref="N4:O4"/>
    <mergeCell ref="D4:H4"/>
    <mergeCell ref="D43:I43"/>
    <mergeCell ref="D37:I37"/>
    <mergeCell ref="D38:I38"/>
    <mergeCell ref="D39:I39"/>
    <mergeCell ref="D40:I40"/>
    <mergeCell ref="D41:I41"/>
    <mergeCell ref="D42:I42"/>
    <mergeCell ref="C49:D49"/>
    <mergeCell ref="H49:I49"/>
    <mergeCell ref="D44:I44"/>
    <mergeCell ref="D45:I45"/>
    <mergeCell ref="D46:I46"/>
    <mergeCell ref="D47:I47"/>
    <mergeCell ref="D48:I48"/>
    <mergeCell ref="C50:D50"/>
    <mergeCell ref="H50:I50"/>
    <mergeCell ref="C51:E51"/>
    <mergeCell ref="H51:I51"/>
    <mergeCell ref="C52:D52"/>
    <mergeCell ref="H52:I52"/>
    <mergeCell ref="C53:D53"/>
    <mergeCell ref="H53:I53"/>
    <mergeCell ref="C54:D54"/>
    <mergeCell ref="J56:P56"/>
    <mergeCell ref="J57:P57"/>
  </mergeCells>
  <pageMargins left="0.23622047244094491" right="0.23622047244094491" top="1.2630314960629923" bottom="0.74803149606299213" header="0.31496062992125984" footer="0.31496062992125984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57"/>
  <sheetViews>
    <sheetView zoomScale="140" zoomScaleNormal="140" zoomScalePageLayoutView="140" workbookViewId="0">
      <selection activeCell="N4" sqref="N4:O4"/>
    </sheetView>
  </sheetViews>
  <sheetFormatPr baseColWidth="10" defaultRowHeight="14" x14ac:dyDescent="0"/>
  <cols>
    <col min="1" max="1" width="1.33203125" customWidth="1"/>
    <col min="2" max="2" width="5" customWidth="1"/>
    <col min="3" max="3" width="10.83203125" customWidth="1"/>
    <col min="4" max="9" width="7.6640625" customWidth="1"/>
    <col min="10" max="10" width="7.1640625" customWidth="1"/>
    <col min="11" max="12" width="5.6640625" customWidth="1"/>
    <col min="13" max="13" width="6.5" customWidth="1"/>
    <col min="14" max="16" width="5.6640625" customWidth="1"/>
    <col min="17" max="17" width="8.6640625" customWidth="1"/>
    <col min="18" max="19" width="5.6640625" customWidth="1"/>
  </cols>
  <sheetData>
    <row r="2" spans="2:18" ht="15">
      <c r="B2" s="59" t="s">
        <v>20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2"/>
      <c r="R2" s="2"/>
    </row>
    <row r="3" spans="2:18">
      <c r="B3" s="10"/>
      <c r="C3" s="61" t="s">
        <v>5</v>
      </c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22"/>
      <c r="R3" s="22"/>
    </row>
    <row r="4" spans="2:18">
      <c r="B4" s="10"/>
      <c r="C4" s="10" t="s">
        <v>21</v>
      </c>
      <c r="D4" s="60" t="s">
        <v>308</v>
      </c>
      <c r="E4" s="60"/>
      <c r="F4" s="60"/>
      <c r="G4" s="60"/>
      <c r="H4" s="60"/>
      <c r="I4" s="10" t="s">
        <v>22</v>
      </c>
      <c r="J4" s="49" t="s">
        <v>309</v>
      </c>
      <c r="K4" s="49"/>
      <c r="L4" s="10"/>
      <c r="M4" s="10" t="s">
        <v>23</v>
      </c>
      <c r="N4" s="50">
        <v>45980</v>
      </c>
      <c r="O4" s="50"/>
      <c r="P4" s="10"/>
    </row>
    <row r="5" spans="2:18" ht="6.75" customHeight="1">
      <c r="B5" s="10"/>
      <c r="C5" s="10"/>
      <c r="D5" s="11"/>
      <c r="E5" s="11"/>
      <c r="F5" s="11"/>
      <c r="G5" s="11"/>
      <c r="H5" s="10"/>
      <c r="I5" s="10"/>
      <c r="J5" s="10"/>
      <c r="K5" s="10"/>
      <c r="L5" s="10"/>
      <c r="M5" s="10"/>
      <c r="N5" s="10"/>
      <c r="O5" s="10"/>
      <c r="P5" s="10"/>
    </row>
    <row r="6" spans="2:18">
      <c r="B6" s="10"/>
      <c r="C6" s="10" t="s">
        <v>0</v>
      </c>
      <c r="D6" s="49" t="s">
        <v>156</v>
      </c>
      <c r="E6" s="49"/>
      <c r="F6" s="49"/>
      <c r="G6" s="49"/>
      <c r="H6" s="10"/>
      <c r="I6" s="53" t="s">
        <v>18</v>
      </c>
      <c r="J6" s="53"/>
      <c r="K6" s="49" t="s">
        <v>78</v>
      </c>
      <c r="L6" s="49"/>
      <c r="M6" s="49"/>
      <c r="N6" s="49"/>
      <c r="O6" s="49"/>
      <c r="P6" s="49"/>
    </row>
    <row r="7" spans="2:18" ht="11.25" customHeight="1"/>
    <row r="8" spans="2:18">
      <c r="B8" s="25" t="s">
        <v>1</v>
      </c>
      <c r="C8" s="25" t="s">
        <v>3</v>
      </c>
      <c r="D8" s="55" t="s">
        <v>2</v>
      </c>
      <c r="E8" s="55"/>
      <c r="F8" s="55"/>
      <c r="G8" s="55"/>
      <c r="H8" s="55"/>
      <c r="I8" s="55"/>
      <c r="J8" s="25" t="s">
        <v>4</v>
      </c>
      <c r="K8" s="25" t="s">
        <v>6</v>
      </c>
      <c r="L8" s="25" t="s">
        <v>7</v>
      </c>
      <c r="M8" s="25" t="s">
        <v>8</v>
      </c>
      <c r="N8" s="25" t="s">
        <v>9</v>
      </c>
      <c r="O8" s="25" t="s">
        <v>10</v>
      </c>
      <c r="P8" s="25" t="s">
        <v>11</v>
      </c>
      <c r="Q8" s="25" t="s">
        <v>19</v>
      </c>
    </row>
    <row r="9" spans="2:18">
      <c r="B9" s="3">
        <v>1</v>
      </c>
      <c r="C9" s="35" t="s">
        <v>24</v>
      </c>
      <c r="D9" s="36" t="s">
        <v>25</v>
      </c>
      <c r="E9" s="18"/>
      <c r="F9" s="18"/>
      <c r="G9" s="18"/>
      <c r="H9" s="18"/>
      <c r="I9" s="19"/>
      <c r="J9" s="37">
        <v>97.875</v>
      </c>
      <c r="K9" s="44">
        <v>92.5</v>
      </c>
      <c r="L9" s="47">
        <v>95.1875</v>
      </c>
      <c r="M9" s="25"/>
      <c r="N9" s="25"/>
      <c r="O9" s="25"/>
      <c r="P9" s="25"/>
      <c r="Q9" s="14"/>
    </row>
    <row r="10" spans="2:18">
      <c r="B10" s="3">
        <f>B9+1</f>
        <v>2</v>
      </c>
      <c r="C10" s="35" t="s">
        <v>79</v>
      </c>
      <c r="D10" s="36" t="s">
        <v>80</v>
      </c>
      <c r="E10" s="18"/>
      <c r="F10" s="18"/>
      <c r="G10" s="18"/>
      <c r="H10" s="18"/>
      <c r="I10" s="19"/>
      <c r="J10" s="37">
        <v>91.875</v>
      </c>
      <c r="K10" s="44">
        <v>92.5</v>
      </c>
      <c r="L10" s="47">
        <v>92.1875</v>
      </c>
      <c r="M10" s="25"/>
      <c r="N10" s="25"/>
      <c r="O10" s="25"/>
      <c r="P10" s="25"/>
      <c r="Q10" s="14"/>
    </row>
    <row r="11" spans="2:18">
      <c r="B11" s="3">
        <f t="shared" ref="B11:B48" si="0">B10+1</f>
        <v>3</v>
      </c>
      <c r="C11" s="35" t="s">
        <v>28</v>
      </c>
      <c r="D11" s="36" t="s">
        <v>29</v>
      </c>
      <c r="E11" s="18"/>
      <c r="F11" s="18"/>
      <c r="G11" s="18"/>
      <c r="H11" s="18"/>
      <c r="I11" s="19"/>
      <c r="J11" s="37">
        <v>96.5</v>
      </c>
      <c r="K11" s="44">
        <v>93.333333333333329</v>
      </c>
      <c r="L11" s="47">
        <v>94.916666666666657</v>
      </c>
      <c r="M11" s="25"/>
      <c r="N11" s="25"/>
      <c r="O11" s="25"/>
      <c r="P11" s="25"/>
      <c r="Q11" s="14"/>
    </row>
    <row r="12" spans="2:18">
      <c r="B12" s="3">
        <f t="shared" si="0"/>
        <v>4</v>
      </c>
      <c r="C12" s="35" t="s">
        <v>30</v>
      </c>
      <c r="D12" s="36" t="s">
        <v>31</v>
      </c>
      <c r="E12" s="18"/>
      <c r="F12" s="18"/>
      <c r="G12" s="18"/>
      <c r="H12" s="18"/>
      <c r="I12" s="19"/>
      <c r="J12" s="37">
        <v>91.5</v>
      </c>
      <c r="K12" s="44">
        <v>93.333333333333329</v>
      </c>
      <c r="L12" s="47">
        <v>92.416666666666657</v>
      </c>
      <c r="M12" s="25"/>
      <c r="N12" s="25"/>
      <c r="O12" s="25"/>
      <c r="P12" s="25"/>
      <c r="Q12" s="14"/>
    </row>
    <row r="13" spans="2:18">
      <c r="B13" s="3">
        <f t="shared" si="0"/>
        <v>5</v>
      </c>
      <c r="C13" s="35" t="s">
        <v>32</v>
      </c>
      <c r="D13" s="36" t="s">
        <v>33</v>
      </c>
      <c r="E13" s="18"/>
      <c r="F13" s="18"/>
      <c r="G13" s="18"/>
      <c r="H13" s="18"/>
      <c r="I13" s="19"/>
      <c r="J13" s="37">
        <v>99.375</v>
      </c>
      <c r="K13" s="44">
        <v>90.333333333333329</v>
      </c>
      <c r="L13" s="47">
        <v>94.854166666666657</v>
      </c>
      <c r="M13" s="25"/>
      <c r="N13" s="25"/>
      <c r="O13" s="25"/>
      <c r="P13" s="25"/>
      <c r="Q13" s="14"/>
    </row>
    <row r="14" spans="2:18">
      <c r="B14" s="3">
        <f t="shared" si="0"/>
        <v>6</v>
      </c>
      <c r="C14" s="35" t="s">
        <v>34</v>
      </c>
      <c r="D14" s="36" t="s">
        <v>35</v>
      </c>
      <c r="E14" s="18"/>
      <c r="F14" s="18"/>
      <c r="G14" s="18"/>
      <c r="H14" s="18"/>
      <c r="I14" s="19"/>
      <c r="J14" s="37">
        <v>100</v>
      </c>
      <c r="K14" s="44">
        <v>100</v>
      </c>
      <c r="L14" s="47">
        <v>100</v>
      </c>
      <c r="M14" s="25"/>
      <c r="N14" s="25"/>
      <c r="O14" s="25"/>
      <c r="P14" s="25"/>
      <c r="Q14" s="14"/>
    </row>
    <row r="15" spans="2:18">
      <c r="B15" s="3">
        <f t="shared" si="0"/>
        <v>7</v>
      </c>
      <c r="C15" s="35" t="s">
        <v>36</v>
      </c>
      <c r="D15" s="36" t="s">
        <v>37</v>
      </c>
      <c r="E15" s="18"/>
      <c r="F15" s="18"/>
      <c r="G15" s="18"/>
      <c r="H15" s="18"/>
      <c r="I15" s="19"/>
      <c r="J15" s="37">
        <v>97.5</v>
      </c>
      <c r="K15" s="44">
        <v>98.833333333333329</v>
      </c>
      <c r="L15" s="47">
        <v>98.166666666666657</v>
      </c>
      <c r="M15" s="25"/>
      <c r="N15" s="25"/>
      <c r="O15" s="25"/>
      <c r="P15" s="25"/>
      <c r="Q15" s="14"/>
    </row>
    <row r="16" spans="2:18">
      <c r="B16" s="3">
        <f t="shared" si="0"/>
        <v>8</v>
      </c>
      <c r="C16" s="35" t="s">
        <v>38</v>
      </c>
      <c r="D16" s="36" t="s">
        <v>39</v>
      </c>
      <c r="E16" s="18"/>
      <c r="F16" s="18"/>
      <c r="G16" s="18"/>
      <c r="H16" s="18"/>
      <c r="I16" s="19"/>
      <c r="J16" s="37">
        <v>92.75</v>
      </c>
      <c r="K16" s="44">
        <v>98.833333333333329</v>
      </c>
      <c r="L16" s="47">
        <v>95.791666666666657</v>
      </c>
      <c r="M16" s="25"/>
      <c r="N16" s="25"/>
      <c r="O16" s="25"/>
      <c r="P16" s="25"/>
      <c r="Q16" s="14"/>
    </row>
    <row r="17" spans="2:17">
      <c r="B17" s="3">
        <f t="shared" si="0"/>
        <v>9</v>
      </c>
      <c r="C17" s="35" t="s">
        <v>40</v>
      </c>
      <c r="D17" s="36" t="s">
        <v>41</v>
      </c>
      <c r="E17" s="18"/>
      <c r="F17" s="18"/>
      <c r="G17" s="18"/>
      <c r="H17" s="18"/>
      <c r="I17" s="19"/>
      <c r="J17" s="37">
        <v>97</v>
      </c>
      <c r="K17" s="44">
        <v>93.333333333333329</v>
      </c>
      <c r="L17" s="47">
        <v>95.166666666666657</v>
      </c>
      <c r="M17" s="25"/>
      <c r="N17" s="25"/>
      <c r="O17" s="25"/>
      <c r="P17" s="25"/>
      <c r="Q17" s="14"/>
    </row>
    <row r="18" spans="2:17">
      <c r="B18" s="3">
        <f t="shared" si="0"/>
        <v>10</v>
      </c>
      <c r="C18" s="35" t="s">
        <v>42</v>
      </c>
      <c r="D18" s="36" t="s">
        <v>43</v>
      </c>
      <c r="E18" s="18"/>
      <c r="F18" s="18"/>
      <c r="G18" s="18"/>
      <c r="H18" s="18"/>
      <c r="I18" s="19"/>
      <c r="J18" s="37">
        <v>96.75</v>
      </c>
      <c r="K18" s="44">
        <v>91.166666666666671</v>
      </c>
      <c r="L18" s="47">
        <v>93.958333333333343</v>
      </c>
      <c r="M18" s="25"/>
      <c r="N18" s="25"/>
      <c r="O18" s="25"/>
      <c r="P18" s="25"/>
      <c r="Q18" s="14"/>
    </row>
    <row r="19" spans="2:17">
      <c r="B19" s="3">
        <f t="shared" si="0"/>
        <v>11</v>
      </c>
      <c r="C19" s="35" t="s">
        <v>44</v>
      </c>
      <c r="D19" s="36" t="s">
        <v>45</v>
      </c>
      <c r="E19" s="18"/>
      <c r="F19" s="18"/>
      <c r="G19" s="18"/>
      <c r="H19" s="18"/>
      <c r="I19" s="19"/>
      <c r="J19" s="37">
        <v>99.375</v>
      </c>
      <c r="K19" s="44">
        <v>92.166666666666671</v>
      </c>
      <c r="L19" s="47">
        <v>95.7708333333333</v>
      </c>
      <c r="M19" s="25"/>
      <c r="N19" s="25"/>
      <c r="O19" s="25"/>
      <c r="P19" s="25"/>
      <c r="Q19" s="14"/>
    </row>
    <row r="20" spans="2:17">
      <c r="B20" s="3">
        <f t="shared" si="0"/>
        <v>12</v>
      </c>
      <c r="C20" s="35" t="s">
        <v>46</v>
      </c>
      <c r="D20" s="36" t="s">
        <v>47</v>
      </c>
      <c r="E20" s="18"/>
      <c r="F20" s="18"/>
      <c r="G20" s="18"/>
      <c r="H20" s="18"/>
      <c r="I20" s="19"/>
      <c r="J20" s="37">
        <v>92.5</v>
      </c>
      <c r="K20" s="44">
        <v>95</v>
      </c>
      <c r="L20" s="47">
        <v>93.75</v>
      </c>
      <c r="M20" s="25"/>
      <c r="N20" s="25"/>
      <c r="O20" s="25"/>
      <c r="P20" s="25"/>
      <c r="Q20" s="14"/>
    </row>
    <row r="21" spans="2:17">
      <c r="B21" s="3">
        <f t="shared" si="0"/>
        <v>13</v>
      </c>
      <c r="C21" s="35" t="s">
        <v>48</v>
      </c>
      <c r="D21" s="36" t="s">
        <v>49</v>
      </c>
      <c r="E21" s="18"/>
      <c r="F21" s="18"/>
      <c r="G21" s="18"/>
      <c r="H21" s="18"/>
      <c r="I21" s="19"/>
      <c r="J21" s="37">
        <v>94.75</v>
      </c>
      <c r="K21" s="44">
        <v>91.166666666666671</v>
      </c>
      <c r="L21" s="47">
        <v>92.958333333333343</v>
      </c>
      <c r="M21" s="25"/>
      <c r="N21" s="25"/>
      <c r="O21" s="25"/>
      <c r="P21" s="25"/>
      <c r="Q21" s="14"/>
    </row>
    <row r="22" spans="2:17">
      <c r="B22" s="3">
        <f t="shared" si="0"/>
        <v>14</v>
      </c>
      <c r="C22" s="35" t="s">
        <v>50</v>
      </c>
      <c r="D22" s="36" t="s">
        <v>51</v>
      </c>
      <c r="E22" s="18"/>
      <c r="F22" s="18"/>
      <c r="G22" s="18"/>
      <c r="H22" s="18"/>
      <c r="I22" s="19"/>
      <c r="J22" s="37">
        <v>94</v>
      </c>
      <c r="K22" s="44">
        <v>90.333333333333329</v>
      </c>
      <c r="L22" s="47">
        <v>92.166666666666657</v>
      </c>
      <c r="M22" s="25"/>
      <c r="N22" s="25"/>
      <c r="O22" s="25"/>
      <c r="P22" s="25"/>
      <c r="Q22" s="14"/>
    </row>
    <row r="23" spans="2:17">
      <c r="B23" s="3">
        <f t="shared" si="0"/>
        <v>15</v>
      </c>
      <c r="C23" s="35" t="s">
        <v>52</v>
      </c>
      <c r="D23" s="36" t="s">
        <v>53</v>
      </c>
      <c r="E23" s="18"/>
      <c r="F23" s="18"/>
      <c r="G23" s="18"/>
      <c r="H23" s="18"/>
      <c r="I23" s="19"/>
      <c r="J23" s="37">
        <v>95.875</v>
      </c>
      <c r="K23" s="44">
        <v>92.5</v>
      </c>
      <c r="L23" s="47">
        <v>94.1875</v>
      </c>
      <c r="M23" s="25"/>
      <c r="N23" s="25"/>
      <c r="O23" s="25"/>
      <c r="P23" s="25"/>
      <c r="Q23" s="14"/>
    </row>
    <row r="24" spans="2:17">
      <c r="B24" s="3">
        <f t="shared" si="0"/>
        <v>16</v>
      </c>
      <c r="C24" s="35" t="s">
        <v>54</v>
      </c>
      <c r="D24" s="36" t="s">
        <v>55</v>
      </c>
      <c r="E24" s="18"/>
      <c r="F24" s="18"/>
      <c r="G24" s="18"/>
      <c r="H24" s="18"/>
      <c r="I24" s="19"/>
      <c r="J24" s="37">
        <v>96</v>
      </c>
      <c r="K24" s="44">
        <v>93.333333333333329</v>
      </c>
      <c r="L24" s="47">
        <v>94.666666666666657</v>
      </c>
      <c r="M24" s="25"/>
      <c r="N24" s="25"/>
      <c r="O24" s="25"/>
      <c r="P24" s="25"/>
      <c r="Q24" s="14"/>
    </row>
    <row r="25" spans="2:17">
      <c r="B25" s="3">
        <f t="shared" si="0"/>
        <v>17</v>
      </c>
      <c r="C25" s="35" t="s">
        <v>56</v>
      </c>
      <c r="D25" s="36" t="s">
        <v>57</v>
      </c>
      <c r="E25" s="18"/>
      <c r="F25" s="18"/>
      <c r="G25" s="18"/>
      <c r="H25" s="18"/>
      <c r="I25" s="19"/>
      <c r="J25" s="37">
        <v>72.25</v>
      </c>
      <c r="K25" s="44">
        <v>73.333333333333343</v>
      </c>
      <c r="L25" s="47">
        <v>72.791666666666671</v>
      </c>
      <c r="M25" s="25"/>
      <c r="N25" s="25"/>
      <c r="O25" s="25"/>
      <c r="P25" s="25"/>
      <c r="Q25" s="14"/>
    </row>
    <row r="26" spans="2:17">
      <c r="B26" s="3">
        <f t="shared" si="0"/>
        <v>18</v>
      </c>
      <c r="C26" s="35" t="s">
        <v>132</v>
      </c>
      <c r="D26" s="36" t="s">
        <v>133</v>
      </c>
      <c r="E26" s="18"/>
      <c r="F26" s="18"/>
      <c r="G26" s="18"/>
      <c r="H26" s="18"/>
      <c r="I26" s="19"/>
      <c r="J26" s="37">
        <v>0</v>
      </c>
      <c r="K26" s="44">
        <v>70</v>
      </c>
      <c r="L26" s="47">
        <v>70</v>
      </c>
      <c r="M26" s="25"/>
      <c r="N26" s="25"/>
      <c r="O26" s="25"/>
      <c r="P26" s="25"/>
      <c r="Q26" s="14"/>
    </row>
    <row r="27" spans="2:17">
      <c r="B27" s="3">
        <f t="shared" si="0"/>
        <v>19</v>
      </c>
      <c r="C27" s="35" t="s">
        <v>58</v>
      </c>
      <c r="D27" s="36" t="s">
        <v>59</v>
      </c>
      <c r="E27" s="18"/>
      <c r="F27" s="18"/>
      <c r="G27" s="18"/>
      <c r="H27" s="18"/>
      <c r="I27" s="19"/>
      <c r="J27" s="37">
        <v>96.875</v>
      </c>
      <c r="K27" s="44">
        <v>92.5</v>
      </c>
      <c r="L27" s="47">
        <v>94.6875</v>
      </c>
      <c r="M27" s="25"/>
      <c r="N27" s="25"/>
      <c r="O27" s="25"/>
      <c r="P27" s="25"/>
      <c r="Q27" s="14"/>
    </row>
    <row r="28" spans="2:17">
      <c r="B28" s="3">
        <f t="shared" si="0"/>
        <v>20</v>
      </c>
      <c r="C28" s="35" t="s">
        <v>60</v>
      </c>
      <c r="D28" s="36" t="s">
        <v>61</v>
      </c>
      <c r="E28" s="18"/>
      <c r="F28" s="18"/>
      <c r="G28" s="18"/>
      <c r="H28" s="18"/>
      <c r="I28" s="19"/>
      <c r="J28" s="37">
        <v>90.75</v>
      </c>
      <c r="K28" s="44">
        <v>93.333333333333329</v>
      </c>
      <c r="L28" s="47">
        <v>92.041666666666657</v>
      </c>
      <c r="M28" s="25"/>
      <c r="N28" s="25"/>
      <c r="O28" s="25"/>
      <c r="P28" s="25"/>
      <c r="Q28" s="14"/>
    </row>
    <row r="29" spans="2:17">
      <c r="B29" s="3">
        <f t="shared" si="0"/>
        <v>21</v>
      </c>
      <c r="C29" s="35" t="s">
        <v>62</v>
      </c>
      <c r="D29" s="36" t="s">
        <v>63</v>
      </c>
      <c r="E29" s="18"/>
      <c r="F29" s="18"/>
      <c r="G29" s="18"/>
      <c r="H29" s="18"/>
      <c r="I29" s="19"/>
      <c r="J29" s="37">
        <v>98.375</v>
      </c>
      <c r="K29" s="44">
        <v>92.5</v>
      </c>
      <c r="L29" s="47">
        <v>95.4375</v>
      </c>
      <c r="M29" s="25"/>
      <c r="N29" s="25"/>
      <c r="O29" s="25"/>
      <c r="P29" s="25"/>
      <c r="Q29" s="14"/>
    </row>
    <row r="30" spans="2:17">
      <c r="B30" s="3">
        <f t="shared" si="0"/>
        <v>22</v>
      </c>
      <c r="C30" s="35" t="s">
        <v>64</v>
      </c>
      <c r="D30" s="36" t="s">
        <v>65</v>
      </c>
      <c r="E30" s="18"/>
      <c r="F30" s="18"/>
      <c r="G30" s="18"/>
      <c r="H30" s="18"/>
      <c r="I30" s="19"/>
      <c r="J30" s="37">
        <v>86.5</v>
      </c>
      <c r="K30" s="44">
        <v>93.333333333333329</v>
      </c>
      <c r="L30" s="47">
        <v>89.916666666666657</v>
      </c>
      <c r="M30" s="25"/>
      <c r="N30" s="25"/>
      <c r="O30" s="25"/>
      <c r="P30" s="25"/>
      <c r="Q30" s="14"/>
    </row>
    <row r="31" spans="2:17">
      <c r="B31" s="3">
        <f t="shared" si="0"/>
        <v>23</v>
      </c>
      <c r="C31" s="35" t="s">
        <v>66</v>
      </c>
      <c r="D31" s="36" t="s">
        <v>67</v>
      </c>
      <c r="E31" s="18"/>
      <c r="F31" s="18"/>
      <c r="G31" s="18"/>
      <c r="H31" s="18"/>
      <c r="I31" s="19"/>
      <c r="J31" s="37">
        <v>96.75</v>
      </c>
      <c r="K31" s="44">
        <v>91.166666666666671</v>
      </c>
      <c r="L31" s="47">
        <v>93.958333333333343</v>
      </c>
      <c r="M31" s="25"/>
      <c r="N31" s="25"/>
      <c r="O31" s="25"/>
      <c r="P31" s="25"/>
      <c r="Q31" s="14"/>
    </row>
    <row r="32" spans="2:17">
      <c r="B32" s="3">
        <f t="shared" si="0"/>
        <v>24</v>
      </c>
      <c r="C32" s="35" t="s">
        <v>68</v>
      </c>
      <c r="D32" s="36" t="s">
        <v>69</v>
      </c>
      <c r="E32" s="18"/>
      <c r="F32" s="18"/>
      <c r="G32" s="18"/>
      <c r="H32" s="18"/>
      <c r="I32" s="19"/>
      <c r="J32" s="37">
        <v>100</v>
      </c>
      <c r="K32" s="44">
        <v>100</v>
      </c>
      <c r="L32" s="47">
        <v>100</v>
      </c>
      <c r="M32" s="25"/>
      <c r="N32" s="25"/>
      <c r="O32" s="25"/>
      <c r="P32" s="25"/>
      <c r="Q32" s="14"/>
    </row>
    <row r="33" spans="2:17">
      <c r="B33" s="3">
        <f t="shared" si="0"/>
        <v>25</v>
      </c>
      <c r="C33" s="35" t="s">
        <v>70</v>
      </c>
      <c r="D33" s="36" t="s">
        <v>71</v>
      </c>
      <c r="E33" s="18"/>
      <c r="F33" s="18"/>
      <c r="G33" s="18"/>
      <c r="H33" s="18"/>
      <c r="I33" s="19"/>
      <c r="J33" s="37">
        <v>95.5</v>
      </c>
      <c r="K33" s="44">
        <v>100</v>
      </c>
      <c r="L33" s="47">
        <v>100</v>
      </c>
      <c r="M33" s="25"/>
      <c r="N33" s="25"/>
      <c r="O33" s="25"/>
      <c r="P33" s="25"/>
      <c r="Q33" s="14"/>
    </row>
    <row r="34" spans="2:17">
      <c r="B34" s="3">
        <f t="shared" si="0"/>
        <v>26</v>
      </c>
      <c r="C34" s="35" t="s">
        <v>72</v>
      </c>
      <c r="D34" s="36" t="s">
        <v>73</v>
      </c>
      <c r="E34" s="18"/>
      <c r="F34" s="18"/>
      <c r="G34" s="18"/>
      <c r="H34" s="18"/>
      <c r="I34" s="19"/>
      <c r="J34" s="37">
        <v>100</v>
      </c>
      <c r="K34" s="44">
        <v>100</v>
      </c>
      <c r="L34" s="47">
        <v>100</v>
      </c>
      <c r="M34" s="25"/>
      <c r="N34" s="25"/>
      <c r="O34" s="25"/>
      <c r="P34" s="25"/>
      <c r="Q34" s="14"/>
    </row>
    <row r="35" spans="2:17">
      <c r="B35" s="3">
        <f t="shared" si="0"/>
        <v>27</v>
      </c>
      <c r="C35" s="35" t="s">
        <v>74</v>
      </c>
      <c r="D35" s="36" t="s">
        <v>75</v>
      </c>
      <c r="E35" s="18"/>
      <c r="F35" s="18"/>
      <c r="G35" s="18"/>
      <c r="H35" s="18"/>
      <c r="I35" s="19"/>
      <c r="J35" s="37">
        <v>96.75</v>
      </c>
      <c r="K35" s="44">
        <v>91.166666666666671</v>
      </c>
      <c r="L35" s="47">
        <v>93.958333333333343</v>
      </c>
      <c r="M35" s="25"/>
      <c r="N35" s="25"/>
      <c r="O35" s="25"/>
      <c r="P35" s="25"/>
      <c r="Q35" s="14"/>
    </row>
    <row r="36" spans="2:17">
      <c r="B36" s="3">
        <f t="shared" si="0"/>
        <v>28</v>
      </c>
      <c r="C36" s="35" t="s">
        <v>76</v>
      </c>
      <c r="D36" s="36" t="s">
        <v>77</v>
      </c>
      <c r="E36" s="18"/>
      <c r="F36" s="18"/>
      <c r="G36" s="18"/>
      <c r="H36" s="18"/>
      <c r="I36" s="19"/>
      <c r="J36" s="37">
        <v>89</v>
      </c>
      <c r="K36" s="44">
        <v>88</v>
      </c>
      <c r="L36" s="47">
        <v>88.5</v>
      </c>
      <c r="M36" s="25"/>
      <c r="N36" s="25"/>
      <c r="O36" s="25"/>
      <c r="P36" s="25"/>
      <c r="Q36" s="14"/>
    </row>
    <row r="37" spans="2:17">
      <c r="B37" s="3">
        <f t="shared" si="0"/>
        <v>29</v>
      </c>
      <c r="C37" s="13"/>
      <c r="D37" s="62"/>
      <c r="E37" s="63"/>
      <c r="F37" s="63"/>
      <c r="G37" s="63"/>
      <c r="H37" s="63"/>
      <c r="I37" s="64"/>
      <c r="J37" s="25"/>
      <c r="K37" s="25"/>
      <c r="L37" s="25"/>
      <c r="M37" s="25"/>
      <c r="N37" s="25"/>
      <c r="O37" s="25"/>
      <c r="P37" s="25"/>
      <c r="Q37" s="14"/>
    </row>
    <row r="38" spans="2:17">
      <c r="B38" s="3">
        <f t="shared" si="0"/>
        <v>30</v>
      </c>
      <c r="C38" s="13"/>
      <c r="D38" s="62"/>
      <c r="E38" s="63"/>
      <c r="F38" s="63"/>
      <c r="G38" s="63"/>
      <c r="H38" s="63"/>
      <c r="I38" s="64"/>
      <c r="J38" s="25"/>
      <c r="K38" s="25"/>
      <c r="L38" s="25"/>
      <c r="M38" s="25"/>
      <c r="N38" s="25"/>
      <c r="O38" s="25"/>
      <c r="P38" s="25"/>
      <c r="Q38" s="14"/>
    </row>
    <row r="39" spans="2:17">
      <c r="B39" s="3">
        <f t="shared" si="0"/>
        <v>31</v>
      </c>
      <c r="C39" s="13"/>
      <c r="D39" s="62"/>
      <c r="E39" s="63"/>
      <c r="F39" s="63"/>
      <c r="G39" s="63"/>
      <c r="H39" s="63"/>
      <c r="I39" s="64"/>
      <c r="J39" s="25"/>
      <c r="K39" s="25"/>
      <c r="L39" s="25"/>
      <c r="M39" s="25"/>
      <c r="N39" s="25"/>
      <c r="O39" s="25"/>
      <c r="P39" s="25"/>
      <c r="Q39" s="14"/>
    </row>
    <row r="40" spans="2:17">
      <c r="B40" s="3">
        <f t="shared" si="0"/>
        <v>32</v>
      </c>
      <c r="C40" s="13"/>
      <c r="D40" s="62"/>
      <c r="E40" s="63"/>
      <c r="F40" s="63"/>
      <c r="G40" s="63"/>
      <c r="H40" s="63"/>
      <c r="I40" s="64"/>
      <c r="J40" s="25"/>
      <c r="K40" s="25"/>
      <c r="L40" s="25"/>
      <c r="M40" s="25"/>
      <c r="N40" s="25"/>
      <c r="O40" s="25"/>
      <c r="P40" s="25"/>
      <c r="Q40" s="14"/>
    </row>
    <row r="41" spans="2:17">
      <c r="B41" s="3">
        <f t="shared" si="0"/>
        <v>33</v>
      </c>
      <c r="C41" s="13"/>
      <c r="D41" s="62"/>
      <c r="E41" s="63"/>
      <c r="F41" s="63"/>
      <c r="G41" s="63"/>
      <c r="H41" s="63"/>
      <c r="I41" s="64"/>
      <c r="J41" s="25"/>
      <c r="K41" s="25"/>
      <c r="L41" s="25"/>
      <c r="M41" s="25"/>
      <c r="N41" s="25"/>
      <c r="O41" s="25"/>
      <c r="P41" s="25"/>
      <c r="Q41" s="14"/>
    </row>
    <row r="42" spans="2:17">
      <c r="B42" s="3">
        <f t="shared" si="0"/>
        <v>34</v>
      </c>
      <c r="C42" s="13"/>
      <c r="D42" s="62"/>
      <c r="E42" s="63"/>
      <c r="F42" s="63"/>
      <c r="G42" s="63"/>
      <c r="H42" s="63"/>
      <c r="I42" s="64"/>
      <c r="J42" s="25"/>
      <c r="K42" s="25"/>
      <c r="L42" s="25"/>
      <c r="M42" s="25"/>
      <c r="N42" s="25"/>
      <c r="O42" s="25"/>
      <c r="P42" s="25"/>
      <c r="Q42" s="14"/>
    </row>
    <row r="43" spans="2:17">
      <c r="B43" s="3">
        <f t="shared" si="0"/>
        <v>35</v>
      </c>
      <c r="C43" s="13"/>
      <c r="D43" s="62"/>
      <c r="E43" s="63"/>
      <c r="F43" s="63"/>
      <c r="G43" s="63"/>
      <c r="H43" s="63"/>
      <c r="I43" s="64"/>
      <c r="J43" s="25"/>
      <c r="K43" s="25"/>
      <c r="L43" s="25"/>
      <c r="M43" s="25"/>
      <c r="N43" s="25"/>
      <c r="O43" s="25"/>
      <c r="P43" s="25"/>
      <c r="Q43" s="14"/>
    </row>
    <row r="44" spans="2:17">
      <c r="B44" s="3">
        <f t="shared" si="0"/>
        <v>36</v>
      </c>
      <c r="C44" s="13"/>
      <c r="D44" s="62"/>
      <c r="E44" s="63"/>
      <c r="F44" s="63"/>
      <c r="G44" s="63"/>
      <c r="H44" s="63"/>
      <c r="I44" s="64"/>
      <c r="J44" s="25"/>
      <c r="K44" s="25"/>
      <c r="L44" s="25"/>
      <c r="M44" s="25"/>
      <c r="N44" s="25"/>
      <c r="O44" s="25"/>
      <c r="P44" s="25"/>
      <c r="Q44" s="14"/>
    </row>
    <row r="45" spans="2:17">
      <c r="B45" s="3">
        <f t="shared" si="0"/>
        <v>37</v>
      </c>
      <c r="C45" s="13"/>
      <c r="D45" s="62"/>
      <c r="E45" s="63"/>
      <c r="F45" s="63"/>
      <c r="G45" s="63"/>
      <c r="H45" s="63"/>
      <c r="I45" s="64"/>
      <c r="J45" s="25"/>
      <c r="K45" s="25"/>
      <c r="L45" s="25"/>
      <c r="M45" s="25"/>
      <c r="N45" s="25"/>
      <c r="O45" s="25"/>
      <c r="P45" s="25"/>
      <c r="Q45" s="14"/>
    </row>
    <row r="46" spans="2:17">
      <c r="B46" s="3">
        <f t="shared" si="0"/>
        <v>38</v>
      </c>
      <c r="C46" s="13"/>
      <c r="D46" s="62"/>
      <c r="E46" s="63"/>
      <c r="F46" s="63"/>
      <c r="G46" s="63"/>
      <c r="H46" s="63"/>
      <c r="I46" s="64"/>
      <c r="J46" s="25"/>
      <c r="K46" s="25"/>
      <c r="L46" s="25"/>
      <c r="M46" s="25"/>
      <c r="N46" s="25"/>
      <c r="O46" s="25"/>
      <c r="P46" s="25"/>
      <c r="Q46" s="14"/>
    </row>
    <row r="47" spans="2:17">
      <c r="B47" s="3">
        <f t="shared" si="0"/>
        <v>39</v>
      </c>
      <c r="C47" s="13"/>
      <c r="D47" s="56"/>
      <c r="E47" s="56"/>
      <c r="F47" s="56"/>
      <c r="G47" s="56"/>
      <c r="H47" s="56"/>
      <c r="I47" s="56"/>
      <c r="J47" s="25"/>
      <c r="K47" s="25"/>
      <c r="L47" s="25"/>
      <c r="M47" s="25"/>
      <c r="N47" s="25"/>
      <c r="O47" s="25"/>
      <c r="P47" s="25"/>
      <c r="Q47" s="14"/>
    </row>
    <row r="48" spans="2:17">
      <c r="B48" s="3">
        <f t="shared" si="0"/>
        <v>40</v>
      </c>
      <c r="C48" s="13"/>
      <c r="D48" s="56"/>
      <c r="E48" s="56"/>
      <c r="F48" s="56"/>
      <c r="G48" s="56"/>
      <c r="H48" s="56"/>
      <c r="I48" s="56"/>
      <c r="J48" s="25"/>
      <c r="K48" s="25"/>
      <c r="L48" s="25"/>
      <c r="M48" s="25"/>
      <c r="N48" s="25"/>
      <c r="O48" s="25"/>
      <c r="P48" s="25"/>
      <c r="Q48" s="14"/>
    </row>
    <row r="49" spans="3:17">
      <c r="C49" s="52"/>
      <c r="D49" s="52"/>
      <c r="E49" s="22"/>
      <c r="H49" s="57" t="s">
        <v>15</v>
      </c>
      <c r="I49" s="57"/>
      <c r="J49" s="23">
        <f t="shared" ref="J49:Q49" si="1">COUNTIF(J9:J48,"&gt;=70")</f>
        <v>27</v>
      </c>
      <c r="K49" s="23">
        <f t="shared" si="1"/>
        <v>28</v>
      </c>
      <c r="L49" s="23">
        <f t="shared" si="1"/>
        <v>28</v>
      </c>
      <c r="M49" s="23">
        <f t="shared" si="1"/>
        <v>0</v>
      </c>
      <c r="N49" s="23">
        <f t="shared" si="1"/>
        <v>0</v>
      </c>
      <c r="O49" s="23">
        <f t="shared" si="1"/>
        <v>0</v>
      </c>
      <c r="P49" s="23">
        <f t="shared" si="1"/>
        <v>0</v>
      </c>
      <c r="Q49" s="9">
        <f t="shared" si="1"/>
        <v>0</v>
      </c>
    </row>
    <row r="50" spans="3:17">
      <c r="C50" s="52"/>
      <c r="D50" s="52"/>
      <c r="E50" s="4"/>
      <c r="H50" s="58" t="s">
        <v>16</v>
      </c>
      <c r="I50" s="58"/>
      <c r="J50" s="24">
        <f t="shared" ref="J50:Q50" si="2">COUNTIF(J9:J48,"&lt;70")</f>
        <v>1</v>
      </c>
      <c r="K50" s="24">
        <f t="shared" si="2"/>
        <v>0</v>
      </c>
      <c r="L50" s="24">
        <f t="shared" si="2"/>
        <v>0</v>
      </c>
      <c r="M50" s="24">
        <f t="shared" si="2"/>
        <v>0</v>
      </c>
      <c r="N50" s="24">
        <f t="shared" si="2"/>
        <v>0</v>
      </c>
      <c r="O50" s="24">
        <f t="shared" si="2"/>
        <v>0</v>
      </c>
      <c r="P50" s="24">
        <f t="shared" si="2"/>
        <v>0</v>
      </c>
      <c r="Q50" s="24">
        <f t="shared" si="2"/>
        <v>0</v>
      </c>
    </row>
    <row r="51" spans="3:17">
      <c r="C51" s="52"/>
      <c r="D51" s="52"/>
      <c r="E51" s="52"/>
      <c r="H51" s="58" t="s">
        <v>17</v>
      </c>
      <c r="I51" s="58"/>
      <c r="J51" s="24">
        <f t="shared" ref="J51:Q51" si="3">COUNT(J9:J48)</f>
        <v>28</v>
      </c>
      <c r="K51" s="24">
        <f t="shared" si="3"/>
        <v>28</v>
      </c>
      <c r="L51" s="24">
        <f t="shared" si="3"/>
        <v>28</v>
      </c>
      <c r="M51" s="24">
        <f t="shared" si="3"/>
        <v>0</v>
      </c>
      <c r="N51" s="24">
        <f t="shared" si="3"/>
        <v>0</v>
      </c>
      <c r="O51" s="24">
        <f t="shared" si="3"/>
        <v>0</v>
      </c>
      <c r="P51" s="24">
        <f t="shared" si="3"/>
        <v>0</v>
      </c>
      <c r="Q51" s="24">
        <f t="shared" si="3"/>
        <v>0</v>
      </c>
    </row>
    <row r="52" spans="3:17">
      <c r="C52" s="52"/>
      <c r="D52" s="52"/>
      <c r="E52" s="22"/>
      <c r="H52" s="48" t="s">
        <v>12</v>
      </c>
      <c r="I52" s="48"/>
      <c r="J52" s="7">
        <f>J49/J51</f>
        <v>0.9642857142857143</v>
      </c>
      <c r="K52" s="8">
        <f t="shared" ref="K52:Q52" si="4">K49/K51</f>
        <v>1</v>
      </c>
      <c r="L52" s="8">
        <f t="shared" si="4"/>
        <v>1</v>
      </c>
      <c r="M52" s="8" t="e">
        <f t="shared" si="4"/>
        <v>#DIV/0!</v>
      </c>
      <c r="N52" s="8" t="e">
        <f t="shared" si="4"/>
        <v>#DIV/0!</v>
      </c>
      <c r="O52" s="8" t="e">
        <f t="shared" si="4"/>
        <v>#DIV/0!</v>
      </c>
      <c r="P52" s="8" t="e">
        <f t="shared" si="4"/>
        <v>#DIV/0!</v>
      </c>
      <c r="Q52" s="8" t="e">
        <f t="shared" si="4"/>
        <v>#DIV/0!</v>
      </c>
    </row>
    <row r="53" spans="3:17">
      <c r="C53" s="52"/>
      <c r="D53" s="52"/>
      <c r="E53" s="22"/>
      <c r="H53" s="48" t="s">
        <v>13</v>
      </c>
      <c r="I53" s="48"/>
      <c r="J53" s="7">
        <f>J50/J51</f>
        <v>3.5714285714285712E-2</v>
      </c>
      <c r="K53" s="7">
        <f t="shared" ref="K53:Q53" si="5">K50/K51</f>
        <v>0</v>
      </c>
      <c r="L53" s="8">
        <f t="shared" si="5"/>
        <v>0</v>
      </c>
      <c r="M53" s="8" t="e">
        <f t="shared" si="5"/>
        <v>#DIV/0!</v>
      </c>
      <c r="N53" s="8" t="e">
        <f t="shared" si="5"/>
        <v>#DIV/0!</v>
      </c>
      <c r="O53" s="8" t="e">
        <f t="shared" si="5"/>
        <v>#DIV/0!</v>
      </c>
      <c r="P53" s="8" t="e">
        <f t="shared" si="5"/>
        <v>#DIV/0!</v>
      </c>
      <c r="Q53" s="8" t="e">
        <f t="shared" si="5"/>
        <v>#DIV/0!</v>
      </c>
    </row>
    <row r="54" spans="3:17">
      <c r="C54" s="52"/>
      <c r="D54" s="52"/>
      <c r="E54" s="4"/>
    </row>
    <row r="55" spans="3:17">
      <c r="C55" s="22"/>
      <c r="D55" s="22"/>
      <c r="E55" s="4"/>
    </row>
    <row r="56" spans="3:17">
      <c r="J56" s="54"/>
      <c r="K56" s="54"/>
      <c r="L56" s="54"/>
      <c r="M56" s="54"/>
      <c r="N56" s="54"/>
      <c r="O56" s="54"/>
      <c r="P56" s="54"/>
    </row>
    <row r="57" spans="3:17">
      <c r="J57" s="51" t="s">
        <v>14</v>
      </c>
      <c r="K57" s="51"/>
      <c r="L57" s="51"/>
      <c r="M57" s="51"/>
      <c r="N57" s="51"/>
      <c r="O57" s="51"/>
      <c r="P57" s="51"/>
    </row>
  </sheetData>
  <mergeCells count="34">
    <mergeCell ref="D41:I41"/>
    <mergeCell ref="B2:P2"/>
    <mergeCell ref="C3:P3"/>
    <mergeCell ref="D4:H4"/>
    <mergeCell ref="J4:K4"/>
    <mergeCell ref="N4:O4"/>
    <mergeCell ref="D6:G6"/>
    <mergeCell ref="I6:J6"/>
    <mergeCell ref="K6:P6"/>
    <mergeCell ref="D8:I8"/>
    <mergeCell ref="D37:I37"/>
    <mergeCell ref="D38:I38"/>
    <mergeCell ref="D39:I39"/>
    <mergeCell ref="D40:I40"/>
    <mergeCell ref="C51:E51"/>
    <mergeCell ref="H51:I51"/>
    <mergeCell ref="D42:I42"/>
    <mergeCell ref="D43:I43"/>
    <mergeCell ref="D44:I44"/>
    <mergeCell ref="D45:I45"/>
    <mergeCell ref="D46:I46"/>
    <mergeCell ref="D47:I47"/>
    <mergeCell ref="D48:I48"/>
    <mergeCell ref="C49:D49"/>
    <mergeCell ref="H49:I49"/>
    <mergeCell ref="C50:D50"/>
    <mergeCell ref="H50:I50"/>
    <mergeCell ref="J57:P57"/>
    <mergeCell ref="C52:D52"/>
    <mergeCell ref="H52:I52"/>
    <mergeCell ref="C53:D53"/>
    <mergeCell ref="H53:I53"/>
    <mergeCell ref="C54:D54"/>
    <mergeCell ref="J56:P56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MAT 1</vt:lpstr>
      <vt:lpstr>MAT 2</vt:lpstr>
      <vt:lpstr>MAT 3A</vt:lpstr>
      <vt:lpstr>MAT 4</vt:lpstr>
      <vt:lpstr>MAT 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JUAN CARLOS CARDENAS TUFINO</cp:lastModifiedBy>
  <cp:lastPrinted>2023-10-05T19:08:58Z</cp:lastPrinted>
  <dcterms:created xsi:type="dcterms:W3CDTF">2023-03-14T19:16:59Z</dcterms:created>
  <dcterms:modified xsi:type="dcterms:W3CDTF">2025-11-28T18:23:33Z</dcterms:modified>
</cp:coreProperties>
</file>