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8E78D6AE-CE2F-4F12-88D3-D489DBB2F3C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1" l="1"/>
  <c r="I7" i="31"/>
  <c r="M7" i="31"/>
  <c r="F5" i="31"/>
  <c r="C9" i="3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5" i="26"/>
  <c r="J15" i="26"/>
  <c r="M14" i="26"/>
  <c r="J14" i="26"/>
  <c r="M13" i="26"/>
  <c r="J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<sst xmlns="http://schemas.openxmlformats.org/spreadsheetml/2006/main" count="130" uniqueCount="41">
  <si>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</si>
  <si>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</si>
  <si>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</si>
  <si>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</si>
  <si>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</si>
  <si>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</si>
  <si>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</si>
  <si>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</si>
  <si>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</si>
  <si>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</si>
  <si>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</si>
  <si>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</si>
  <si>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</si>
  <si>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</si>
  <si>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</si>
  <si>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</si>
  <si>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</si>
  <si>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</si>
  <si>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</si>
  <si>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</si>
  <si>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</si>
  <si>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</si>
  <si>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</si>
  <si>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</si>
  <si>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</si>
  <si>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</si>
  <si>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</si>
  <si>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</si>
  <si>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</si>
  <si>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</si>
  <si>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</si>
  <si>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</si>
  <si>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</si>
  <si>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EN GESTIÓN EMPRESARIAL</t>
  </si>
  <si>
    <t>AGEO GUEVARA  LORA</t>
  </si>
  <si>
    <t>INGENIERÍA DE PROCESOS</t>
  </si>
  <si>
    <t>DESARROLLO SUSTENTABLE</t>
  </si>
  <si>
    <t>IGEM</t>
  </si>
  <si>
    <t>507B</t>
  </si>
  <si>
    <t>707A</t>
  </si>
  <si>
    <t>707B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</si>
</sst>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2" zoomScaleNormal="100" zoomScaleSheetLayoutView="100" zoomScalePageLayoutView="70" workbookViewId="0">
      <selection activeCell="O19" sqref="O19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2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35</v>
      </c>
      <c r="C13" s="8" t="s">
        <v>20</v>
      </c>
      <c r="D13" s="8" t="s">
        <v>38</v>
      </c>
      <c r="E13" s="8" t="s">
        <v>37</v>
      </c>
      <c r="F13" s="8">
        <v>29</v>
      </c>
      <c r="G13" s="8">
        <v>29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90</v>
      </c>
      <c r="O13" s="12">
        <v>0.59</v>
      </c>
      <c r="P13" s="17"/>
    </row>
    <row r="14" spans="1:16" s="10" customFormat="1" x14ac:dyDescent="0.25">
      <c r="A14" s="17"/>
      <c r="B14" s="7" t="s">
        <v>36</v>
      </c>
      <c r="C14" s="8" t="s">
        <v>20</v>
      </c>
      <c r="D14" s="8" t="s">
        <v>39</v>
      </c>
      <c r="E14" s="8" t="s">
        <v>37</v>
      </c>
      <c r="F14" s="8">
        <v>29</v>
      </c>
      <c r="G14" s="8">
        <v>27</v>
      </c>
      <c r="H14" s="8">
        <v>0</v>
      </c>
      <c r="I14" s="9"/>
      <c r="J14" s="8">
        <f>(F14-SUM(G14:H14))-L14</f>
        <v>2</v>
      </c>
      <c r="K14" s="9"/>
      <c r="L14" s="8"/>
      <c r="M14" s="9">
        <f t="shared" si="1"/>
        <v>0</v>
      </c>
      <c r="N14" s="8">
        <v>91</v>
      </c>
      <c r="O14" s="12">
        <v>0.83</v>
      </c>
      <c r="P14" s="17"/>
    </row>
    <row r="15" spans="1:16" s="10" customFormat="1" x14ac:dyDescent="0.25">
      <c r="A15" s="17"/>
      <c r="B15" s="7" t="s">
        <v>36</v>
      </c>
      <c r="C15" s="8" t="s">
        <v>20</v>
      </c>
      <c r="D15" s="8" t="s">
        <v>40</v>
      </c>
      <c r="E15" s="8" t="s">
        <v>37</v>
      </c>
      <c r="F15" s="8">
        <v>26</v>
      </c>
      <c r="G15" s="8">
        <v>26</v>
      </c>
      <c r="H15" s="8">
        <v>0</v>
      </c>
      <c r="I15" s="9"/>
      <c r="J15" s="8">
        <f t="shared" ref="J15:J26" si="2">(F15-SUM(G15:H15))-L15</f>
        <v>0</v>
      </c>
      <c r="K15" s="9"/>
      <c r="L15" s="8"/>
      <c r="M15" s="9">
        <f t="shared" si="1"/>
        <v>0</v>
      </c>
      <c r="N15" s="8">
        <v>98</v>
      </c>
      <c r="O15" s="12">
        <v>0.85</v>
      </c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82</v>
      </c>
      <c r="H27" s="20">
        <f>SUM(H13:H26)</f>
        <v>0</v>
      </c>
      <c r="I27" s="21">
        <f>SUM(G27:H27)/F27</f>
        <v>0.97619047619047616</v>
      </c>
      <c r="J27" s="20">
        <f t="shared" si="0"/>
        <v>2</v>
      </c>
      <c r="K27" s="21">
        <f t="shared" ref="K13:K27" si="3">J27/F27</f>
        <v>2.3809523809523808E-2</v>
      </c>
      <c r="L27" s="20">
        <f>SUM(L13:L26)</f>
        <v>0</v>
      </c>
      <c r="M27" s="21">
        <f t="shared" si="1"/>
        <v>0</v>
      </c>
      <c r="N27" s="20">
        <f>AVERAGE(N13:N26)</f>
        <v>93</v>
      </c>
      <c r="O27" s="22">
        <f>AVERAGE(O13:O26)</f>
        <v>0.75666666666666671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AGEO GUEVARA  LORA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INGENIERÍA DE PROCESOS</v>
      </c>
      <c r="C13" s="8" t="str">
        <f>'1'!C13</f>
        <v>I</v>
      </c>
      <c r="D13" s="8" t="str">
        <f>'1'!D13</f>
        <v>507B</v>
      </c>
      <c r="E13" s="8" t="str">
        <f>'1'!E13</f>
        <v>IGEM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DESARROLLO SUSTENTABLE</v>
      </c>
      <c r="C14" s="8" t="str">
        <f>'1'!C14</f>
        <v>I</v>
      </c>
      <c r="D14" s="8" t="str">
        <f>'1'!D14</f>
        <v>707A</v>
      </c>
      <c r="E14" s="8" t="str">
        <f>'1'!E14</f>
        <v>IGEM</v>
      </c>
      <c r="F14" s="8">
        <f>'1'!F14</f>
        <v>29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DESARROLLO SUSTENTABLE</v>
      </c>
      <c r="C15" s="8" t="str">
        <f>'1'!C15</f>
        <v>I</v>
      </c>
      <c r="D15" s="8" t="str">
        <f>'1'!D15</f>
        <v>707B</v>
      </c>
      <c r="E15" s="8" t="str">
        <f>'1'!E15</f>
        <v>IGEM</v>
      </c>
      <c r="F15" s="8">
        <f>'1'!F15</f>
        <v>26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26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AGEO GUEVARA  LORA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INGENIERÍA DE PROCESOS</v>
      </c>
      <c r="C13" s="8" t="str">
        <f>'1'!C13</f>
        <v>I</v>
      </c>
      <c r="D13" s="8" t="str">
        <f>'1'!D13</f>
        <v>507B</v>
      </c>
      <c r="E13" s="8" t="str">
        <f>'1'!E13</f>
        <v>IGEM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DESARROLLO SUSTENTABLE</v>
      </c>
      <c r="C14" s="8" t="str">
        <f>'1'!C14</f>
        <v>I</v>
      </c>
      <c r="D14" s="8" t="str">
        <f>'1'!D14</f>
        <v>707A</v>
      </c>
      <c r="E14" s="8" t="str">
        <f>'1'!E14</f>
        <v>IGEM</v>
      </c>
      <c r="F14" s="8">
        <f>'1'!F14</f>
        <v>29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DESARROLLO SUSTENTABLE</v>
      </c>
      <c r="C15" s="8" t="str">
        <f>'1'!C15</f>
        <v>I</v>
      </c>
      <c r="D15" s="8" t="str">
        <f>'1'!D15</f>
        <v>707B</v>
      </c>
      <c r="E15" s="8" t="str">
        <f>'1'!E15</f>
        <v>IGEM</v>
      </c>
      <c r="F15" s="8">
        <f>'1'!F15</f>
        <v>26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26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C7" sqref="C7:D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AGEO GUEVARA  LORA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INGENIERÍA DE PROCESOS</v>
      </c>
      <c r="C13" s="8" t="str">
        <f>'1'!C13</f>
        <v>I</v>
      </c>
      <c r="D13" s="8" t="str">
        <f>'1'!D13</f>
        <v>507B</v>
      </c>
      <c r="E13" s="8" t="str">
        <f>'1'!E13</f>
        <v>IGEM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DESARROLLO SUSTENTABLE</v>
      </c>
      <c r="C14" s="8" t="str">
        <f>'1'!C14</f>
        <v>I</v>
      </c>
      <c r="D14" s="8" t="str">
        <f>'1'!D14</f>
        <v>707A</v>
      </c>
      <c r="E14" s="8" t="str">
        <f>'1'!E14</f>
        <v>IGEM</v>
      </c>
      <c r="F14" s="8">
        <f>'1'!F14</f>
        <v>29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DESARROLLO SUSTENTABLE</v>
      </c>
      <c r="C15" s="8" t="str">
        <f>'1'!C15</f>
        <v>I</v>
      </c>
      <c r="D15" s="8" t="str">
        <f>'1'!D15</f>
        <v>707B</v>
      </c>
      <c r="E15" s="8" t="str">
        <f>'1'!E15</f>
        <v>IGEM</v>
      </c>
      <c r="F15" s="8">
        <f>'1'!F15</f>
        <v>26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26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2025-07-02T21:33:58Z</cp:lastPrinted>
  <dcterms:created xsi:type="dcterms:W3CDTF">2021-11-22T14:45:25Z</dcterms:created>
  <dcterms:modified xsi:type="dcterms:W3CDTF">2025-09-24T21:27:23Z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