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ESPALDO\Documents\CLASES ITSSAT PEDM\CLASES TEC\A. AGOSTO DICIEMBRE 2025\SGI\ESCOLARIZADO\1er REPORTE\"/>
    </mc:Choice>
  </mc:AlternateContent>
  <xr:revisionPtr revIDLastSave="0" documentId="13_ncr:1_{2FD6A7ED-CB78-4348-A91C-4B480130AD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3" i="26"/>
  <c r="I14" i="27" l="1"/>
  <c r="J15" i="30"/>
  <c r="K15" i="30" s="1"/>
  <c r="M15" i="27"/>
  <c r="I15" i="31"/>
  <c r="J16" i="27"/>
  <c r="K16" i="27" s="1"/>
  <c r="M27" i="26"/>
  <c r="I15" i="27"/>
  <c r="J15" i="31"/>
  <c r="K15" i="31" s="1"/>
  <c r="J27" i="26"/>
  <c r="K27" i="26" s="1"/>
  <c r="J14" i="27"/>
  <c r="K14" i="27" s="1"/>
  <c r="J14" i="30"/>
  <c r="K14" i="30" s="1"/>
  <c r="J14" i="31"/>
  <c r="K14" i="31" s="1"/>
  <c r="I16" i="30"/>
  <c r="M13" i="27"/>
  <c r="M16" i="27"/>
  <c r="F27" i="30"/>
  <c r="J27" i="30" s="1"/>
  <c r="K27" i="30" s="1"/>
  <c r="I15" i="30"/>
  <c r="I16" i="31"/>
  <c r="I13" i="31"/>
  <c r="M14" i="31"/>
  <c r="J16" i="31"/>
  <c r="K16" i="31" s="1"/>
  <c r="J13" i="31"/>
  <c r="K13" i="31" s="1"/>
  <c r="F27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<sst xmlns="http://schemas.openxmlformats.org/spreadsheetml/2006/main" count="131" uniqueCount="44">
  <si>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</si>
  <si>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</si>
  <si>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</si>
  <si>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</si>
  <si>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</si>
  <si>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</si>
  <si>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</si>
  <si>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</si>
  <si>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</si>
  <si>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</si>
  <si>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</si>
  <si>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</si>
  <si>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</si>
  <si>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</si>
  <si>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</si>
  <si>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</si>
  <si>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</si>
  <si>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</si>
  <si>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</si>
  <si>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</si>
  <si>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</si>
  <si>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</si>
  <si>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</si>
  <si>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</si>
  <si>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</si>
  <si>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</si>
  <si>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</si>
  <si>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</si>
  <si>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</si>
  <si>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</si>
  <si>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</si>
  <si>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I9</t>
  </si>
  <si>
    <t>LIC. EN ADMINISTRACIÓN</t>
  </si>
  <si>
    <t>AGOSTO-DICIEMBRE 2025</t>
  </si>
  <si>
    <t>305 A</t>
  </si>
  <si>
    <t>DLA</t>
  </si>
  <si>
    <t>M.C.A. PATRICIA ELIZABETH DAVID MIROS</t>
  </si>
  <si>
    <t>MEZCLA DE MERCADOTECNIA</t>
  </si>
  <si>
    <t>PLAN DE NEGOCIOS</t>
  </si>
  <si>
    <t>DISEÑO DE PRODUCTOS TURISTICOS ALTERNATIVOS</t>
  </si>
  <si>
    <t>705 A</t>
  </si>
  <si>
    <t>705 B</t>
  </si>
  <si>
    <t xml:space="preserve">DLA 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</si>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</sst>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lef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I7" sqref="I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">
        <v>32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3</v>
      </c>
      <c r="J7" s="31" t="s">
        <v>6</v>
      </c>
      <c r="K7" s="31"/>
      <c r="L7" s="31"/>
      <c r="M7" s="32" t="s">
        <v>33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">
        <v>36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3" x14ac:dyDescent="0.2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5">
      <c r="A13" s="17"/>
      <c r="B13" s="7" t="s">
        <v>37</v>
      </c>
      <c r="C13" s="8" t="s">
        <v>43</v>
      </c>
      <c r="D13" s="8" t="s">
        <v>34</v>
      </c>
      <c r="E13" s="8" t="s">
        <v>35</v>
      </c>
      <c r="F13" s="8">
        <v>26</v>
      </c>
      <c r="G13" s="8"/>
      <c r="H13" s="8"/>
      <c r="I13" s="9"/>
      <c r="J13" s="8">
        <v>0</v>
      </c>
      <c r="K13" s="9"/>
      <c r="L13" s="8"/>
      <c r="M13" s="9">
        <f t="shared" ref="M13:M27" si="0">L13/F13</f>
        <v>0</v>
      </c>
      <c r="N13" s="8"/>
      <c r="O13" s="12"/>
      <c r="P13" s="17"/>
    </row>
    <row r="14" spans="1:16" s="10" customFormat="1" x14ac:dyDescent="0.25">
      <c r="A14" s="17"/>
      <c r="B14" s="7" t="s">
        <v>38</v>
      </c>
      <c r="C14" s="8"/>
      <c r="D14" s="8" t="s">
        <v>40</v>
      </c>
      <c r="E14" s="8" t="s">
        <v>35</v>
      </c>
      <c r="F14" s="8">
        <v>21</v>
      </c>
      <c r="G14" s="8">
        <v>21</v>
      </c>
      <c r="H14" s="8"/>
      <c r="I14" s="9">
        <v>1</v>
      </c>
      <c r="J14" s="8">
        <v>0</v>
      </c>
      <c r="K14" s="9">
        <v>0</v>
      </c>
      <c r="L14" s="8"/>
      <c r="M14" s="9">
        <v>0</v>
      </c>
      <c r="N14" s="23">
        <v>0.96</v>
      </c>
      <c r="O14" s="12">
        <v>0.80900000000000005</v>
      </c>
      <c r="P14" s="17"/>
    </row>
    <row r="15" spans="1:16" s="10" customFormat="1" ht="25" x14ac:dyDescent="0.25">
      <c r="A15" s="17"/>
      <c r="B15" s="7" t="s">
        <v>39</v>
      </c>
      <c r="C15" s="8"/>
      <c r="D15" s="8" t="s">
        <v>40</v>
      </c>
      <c r="E15" s="8" t="s">
        <v>35</v>
      </c>
      <c r="F15" s="8">
        <v>22</v>
      </c>
      <c r="G15" s="8">
        <v>22</v>
      </c>
      <c r="H15" s="8"/>
      <c r="I15" s="9">
        <v>1</v>
      </c>
      <c r="J15" s="8">
        <v>0</v>
      </c>
      <c r="K15" s="9">
        <v>0</v>
      </c>
      <c r="L15" s="8"/>
      <c r="M15" s="9">
        <v>0</v>
      </c>
      <c r="N15" s="23">
        <v>0.93</v>
      </c>
      <c r="O15" s="12">
        <v>0.68</v>
      </c>
      <c r="P15" s="17"/>
    </row>
    <row r="16" spans="1:16" s="10" customFormat="1" ht="26.5" customHeight="1" x14ac:dyDescent="0.25">
      <c r="A16" s="17"/>
      <c r="B16" s="7" t="s">
        <v>39</v>
      </c>
      <c r="C16" s="8"/>
      <c r="D16" s="8" t="s">
        <v>41</v>
      </c>
      <c r="E16" s="8" t="s">
        <v>42</v>
      </c>
      <c r="F16" s="8">
        <v>28</v>
      </c>
      <c r="G16" s="8">
        <v>28</v>
      </c>
      <c r="H16" s="8"/>
      <c r="I16" s="9">
        <v>1</v>
      </c>
      <c r="J16" s="8">
        <v>0</v>
      </c>
      <c r="K16" s="9">
        <v>0</v>
      </c>
      <c r="L16" s="8"/>
      <c r="M16" s="9">
        <v>0</v>
      </c>
      <c r="N16" s="24">
        <v>0.92</v>
      </c>
      <c r="O16" s="12">
        <v>0.61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97</v>
      </c>
      <c r="G27" s="20">
        <f>SUM(G13:G26)</f>
        <v>71</v>
      </c>
      <c r="H27" s="20">
        <f>SUM(H13:H26)</f>
        <v>0</v>
      </c>
      <c r="I27" s="21">
        <f>SUM(G27:H27)/F27</f>
        <v>0.73195876288659789</v>
      </c>
      <c r="J27" s="20">
        <f t="shared" ref="J27" si="1">(F27-SUM(G27:H27))-L27</f>
        <v>26</v>
      </c>
      <c r="K27" s="21">
        <f t="shared" ref="K27" si="2">J27/F27</f>
        <v>0.26804123711340205</v>
      </c>
      <c r="L27" s="20">
        <f>SUM(L13:L26)</f>
        <v>0</v>
      </c>
      <c r="M27" s="21">
        <f t="shared" si="0"/>
        <v>0</v>
      </c>
      <c r="N27" s="20">
        <f>AVERAGE(N13:N26)</f>
        <v>0.93666666666666665</v>
      </c>
      <c r="O27" s="22">
        <f>AVERAGE(O13:O26)</f>
        <v>0.69966666666666677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L26" sqref="L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LIC. EN ADMINISTRACIÓN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M.C.A. PATRICIA ELIZABETH DAVID MIROS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3" x14ac:dyDescent="0.2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5">
      <c r="A13" s="17"/>
      <c r="B13" s="13" t="str">
        <f>'1'!B13</f>
        <v>MEZCLA DE MERCADOTECNIA</v>
      </c>
      <c r="C13" s="8" t="str">
        <f>'1'!C13</f>
        <v>S/E</v>
      </c>
      <c r="D13" s="8" t="str">
        <f>'1'!D13</f>
        <v>305 A</v>
      </c>
      <c r="E13" s="8" t="str">
        <f>'1'!E13</f>
        <v>DLA</v>
      </c>
      <c r="F13" s="8">
        <f>'1'!F13</f>
        <v>26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PLAN DE NEGOCIOS</v>
      </c>
      <c r="C14" s="8">
        <f>'1'!C14</f>
        <v>0</v>
      </c>
      <c r="D14" s="8" t="str">
        <f>'1'!D14</f>
        <v>705 A</v>
      </c>
      <c r="E14" s="8" t="str">
        <f>'1'!E14</f>
        <v>DLA</v>
      </c>
      <c r="F14" s="8">
        <f>'1'!F14</f>
        <v>21</v>
      </c>
      <c r="G14" s="8"/>
      <c r="H14" s="8">
        <v>0</v>
      </c>
      <c r="I14" s="9">
        <f t="shared" ref="I14:I1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DISEÑO DE PRODUCTOS TURISTICOS ALTERNATIVOS</v>
      </c>
      <c r="C15" s="8">
        <f>'1'!C15</f>
        <v>0</v>
      </c>
      <c r="D15" s="8" t="str">
        <f>'1'!D15</f>
        <v>705 A</v>
      </c>
      <c r="E15" s="8" t="str">
        <f>'1'!E15</f>
        <v>DLA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DISEÑO DE PRODUCTOS TURISTICOS ALTERNATIVOS</v>
      </c>
      <c r="C16" s="8">
        <f>'1'!C16</f>
        <v>0</v>
      </c>
      <c r="D16" s="8" t="str">
        <f>'1'!D16</f>
        <v>705 B</v>
      </c>
      <c r="E16" s="8" t="str">
        <f>'1'!E16</f>
        <v xml:space="preserve">DLA </v>
      </c>
      <c r="F16" s="8">
        <f>'1'!F16</f>
        <v>28</v>
      </c>
      <c r="G16" s="8"/>
      <c r="H16" s="8">
        <v>0</v>
      </c>
      <c r="I16" s="9">
        <f t="shared" si="3"/>
        <v>0</v>
      </c>
      <c r="J16" s="8">
        <f t="shared" si="4"/>
        <v>28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7" zoomScaleNormal="100" zoomScaleSheetLayoutView="100" zoomScalePageLayoutView="70" workbookViewId="0">
      <selection activeCell="B19" sqref="B19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LIC. EN ADMINISTRACIÓN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>
        <v>3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M.C.A. PATRICIA ELIZABETH DAVID MIROS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3" x14ac:dyDescent="0.2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5">
      <c r="A13" s="17"/>
      <c r="B13" s="13" t="str">
        <f>'1'!B13</f>
        <v>MEZCLA DE MERCADOTECNIA</v>
      </c>
      <c r="C13" s="8" t="str">
        <f>'1'!C13</f>
        <v>S/E</v>
      </c>
      <c r="D13" s="8" t="str">
        <f>'1'!D13</f>
        <v>305 A</v>
      </c>
      <c r="E13" s="8" t="str">
        <f>'1'!E13</f>
        <v>DLA</v>
      </c>
      <c r="F13" s="8">
        <f>'1'!F13</f>
        <v>26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PLAN DE NEGOCIOS</v>
      </c>
      <c r="C14" s="8">
        <f>'1'!C14</f>
        <v>0</v>
      </c>
      <c r="D14" s="8" t="str">
        <f>'1'!D14</f>
        <v>705 A</v>
      </c>
      <c r="E14" s="8" t="str">
        <f>'1'!E14</f>
        <v>DLA</v>
      </c>
      <c r="F14" s="8">
        <f>'1'!F14</f>
        <v>21</v>
      </c>
      <c r="G14" s="8"/>
      <c r="H14" s="8">
        <v>0</v>
      </c>
      <c r="I14" s="9">
        <f t="shared" ref="I14:I1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DISEÑO DE PRODUCTOS TURISTICOS ALTERNATIVOS</v>
      </c>
      <c r="C15" s="8">
        <f>'1'!C15</f>
        <v>0</v>
      </c>
      <c r="D15" s="8" t="str">
        <f>'1'!D15</f>
        <v>705 A</v>
      </c>
      <c r="E15" s="8" t="str">
        <f>'1'!E15</f>
        <v>DLA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DISEÑO DE PRODUCTOS TURISTICOS ALTERNATIVOS</v>
      </c>
      <c r="C16" s="8">
        <f>'1'!C16</f>
        <v>0</v>
      </c>
      <c r="D16" s="8" t="str">
        <f>'1'!D16</f>
        <v>705 B</v>
      </c>
      <c r="E16" s="8" t="str">
        <f>'1'!E16</f>
        <v xml:space="preserve">DLA </v>
      </c>
      <c r="F16" s="8">
        <f>'1'!F16</f>
        <v>28</v>
      </c>
      <c r="G16" s="8"/>
      <c r="H16" s="8">
        <v>0</v>
      </c>
      <c r="I16" s="9">
        <f t="shared" si="3"/>
        <v>0</v>
      </c>
      <c r="J16" s="8">
        <f t="shared" si="4"/>
        <v>28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9" zoomScaleNormal="100" zoomScaleSheetLayoutView="100" zoomScalePageLayoutView="70" workbookViewId="0">
      <selection activeCell="B17" sqref="B17:N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LIC. EN ADMINISTRACIÓN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M.C.A. PATRICIA ELIZABETH DAVID MIROS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ht="13" x14ac:dyDescent="0.25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5">
      <c r="A13" s="17"/>
      <c r="B13" s="13" t="str">
        <f>'1'!B13</f>
        <v>MEZCLA DE MERCADOTECNIA</v>
      </c>
      <c r="C13" s="8" t="str">
        <f>'1'!C13</f>
        <v>S/E</v>
      </c>
      <c r="D13" s="8" t="str">
        <f>'1'!D13</f>
        <v>305 A</v>
      </c>
      <c r="E13" s="8" t="str">
        <f>'1'!E13</f>
        <v>DLA</v>
      </c>
      <c r="F13" s="8">
        <f>'1'!F13</f>
        <v>26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PLAN DE NEGOCIOS</v>
      </c>
      <c r="C14" s="8">
        <f>'1'!C14</f>
        <v>0</v>
      </c>
      <c r="D14" s="8" t="str">
        <f>'1'!D14</f>
        <v>705 A</v>
      </c>
      <c r="E14" s="8" t="str">
        <f>'1'!E14</f>
        <v>DLA</v>
      </c>
      <c r="F14" s="8">
        <f>'1'!F14</f>
        <v>21</v>
      </c>
      <c r="G14" s="8"/>
      <c r="H14" s="8">
        <v>0</v>
      </c>
      <c r="I14" s="9">
        <f t="shared" ref="I14:I1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DISEÑO DE PRODUCTOS TURISTICOS ALTERNATIVOS</v>
      </c>
      <c r="C15" s="8">
        <f>'1'!C15</f>
        <v>0</v>
      </c>
      <c r="D15" s="8" t="str">
        <f>'1'!D15</f>
        <v>705 A</v>
      </c>
      <c r="E15" s="8" t="str">
        <f>'1'!E15</f>
        <v>DLA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DISEÑO DE PRODUCTOS TURISTICOS ALTERNATIVOS</v>
      </c>
      <c r="C16" s="8">
        <f>'1'!C16</f>
        <v>0</v>
      </c>
      <c r="D16" s="8" t="str">
        <f>'1'!D16</f>
        <v>705 B</v>
      </c>
      <c r="E16" s="8" t="str">
        <f>'1'!E16</f>
        <v xml:space="preserve">DLA </v>
      </c>
      <c r="F16" s="8">
        <f>'1'!F16</f>
        <v>28</v>
      </c>
      <c r="G16" s="8"/>
      <c r="H16" s="8">
        <v>0</v>
      </c>
      <c r="I16" s="9">
        <f t="shared" si="3"/>
        <v>0</v>
      </c>
      <c r="J16" s="8">
        <f t="shared" si="4"/>
        <v>28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documentManagement/types"/>
    <ds:schemaRef ds:uri="d87f237c-3101-4265-aa9b-ec3b3a62240c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4c96f4e2-f7db-4e02-b8f8-29de1b03c969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Torres David Vanessa Nataly</cp:lastModifiedBy>
  <cp:revision/>
  <cp:lastPrinted>2025-09-12T15:17:59Z</cp:lastPrinted>
  <dcterms:created xsi:type="dcterms:W3CDTF">2021-11-22T14:45:25Z</dcterms:created>
  <dcterms:modified xsi:type="dcterms:W3CDTF">2025-09-24T23:11:57Z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