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02_2025\04_REPORTES CAL _02 2025\"/>
    </mc:Choice>
  </mc:AlternateContent>
  <xr:revisionPtr revIDLastSave="0" documentId="13_ncr:1_{31345648-8C77-458F-B930-50E4A6A37EA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26" l="1"/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K16" i="26"/>
  <c r="I16" i="26"/>
  <c r="M15" i="26"/>
  <c r="K15" i="26"/>
  <c r="I15" i="26"/>
  <c r="M14" i="26"/>
  <c r="K14" i="26"/>
  <c r="I14" i="26"/>
  <c r="M13" i="26"/>
  <c r="I13" i="26"/>
  <c r="J24" i="31" l="1"/>
  <c r="K24" i="31" s="1"/>
  <c r="I14" i="27"/>
  <c r="J15" i="30"/>
  <c r="K15" i="30" s="1"/>
  <c r="J19" i="30"/>
  <c r="K19" i="30" s="1"/>
  <c r="M15" i="27"/>
  <c r="I15" i="31"/>
  <c r="J16" i="27"/>
  <c r="K16" i="27" s="1"/>
  <c r="J23" i="30"/>
  <c r="K23" i="30" s="1"/>
  <c r="I20" i="31"/>
  <c r="I23" i="31"/>
  <c r="M27" i="26"/>
  <c r="I15" i="27"/>
  <c r="J23" i="31"/>
  <c r="K23" i="31" s="1"/>
  <c r="J15" i="31"/>
  <c r="K15" i="31" s="1"/>
  <c r="J27" i="26"/>
  <c r="K27" i="26" s="1"/>
  <c r="J14" i="27"/>
  <c r="K14" i="27" s="1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3" i="27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<sst xmlns="http://schemas.openxmlformats.org/spreadsheetml/2006/main" count="133" uniqueCount="45">
  <si>
    <t>SUBDIRECCIÓN ACADÉMICA</t>
  </si>
  <si>
    <t>DIVISIÓN DE INGENIERÍA</t>
  </si>
  <si>
    <t>Reporte No.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</si>
  <si>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</si>
  <si>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</si>
  <si>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</si>
  <si>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</si>
  <si>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</si>
  <si>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</si>
  <si>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</si>
  <si>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</si>
  <si>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</si>
  <si>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</si>
  <si>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</si>
  <si>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</si>
  <si>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</si>
  <si>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</si>
  <si>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</si>
  <si>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</si>
  <si>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</si>
  <si>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</si>
  <si>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</si>
  <si>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</si>
  <si>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</si>
  <si>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</si>
  <si>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</si>
  <si>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</si>
  <si>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</si>
  <si>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</si>
  <si>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</si>
  <si>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</si>
  <si>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FUNDAMENTOS DE QUÍMICA</t>
  </si>
  <si>
    <t>QUÍMICA</t>
  </si>
  <si>
    <t>IGE</t>
  </si>
  <si>
    <t>IMEC</t>
  </si>
  <si>
    <t>IEME</t>
  </si>
  <si>
    <t xml:space="preserve">DEPARTAMENTO DE </t>
  </si>
  <si>
    <t>CIENCIAS BÁSICAS</t>
  </si>
  <si>
    <t>S/E</t>
  </si>
  <si>
    <t>Agosto-Diciembre 2025</t>
  </si>
  <si>
    <t>MCIQ. Indra De la O Ortiz</t>
  </si>
  <si>
    <t>107 A</t>
  </si>
  <si>
    <t>107 B</t>
  </si>
  <si>
    <t xml:space="preserve"> 111 B</t>
  </si>
  <si>
    <t>102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</si>
</sst>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view="pageBreakPreview" topLeftCell="A5" zoomScaleNormal="100" zoomScaleSheetLayoutView="100" zoomScalePageLayoutView="70" workbookViewId="0">
      <selection activeCell="B21" sqref="B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7" style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4" t="s">
        <v>27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36</v>
      </c>
      <c r="C5" s="27"/>
      <c r="D5" s="27"/>
      <c r="E5" s="27"/>
      <c r="F5" s="28" t="s">
        <v>37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1</v>
      </c>
      <c r="D7" s="29"/>
      <c r="E7" s="11" t="s">
        <v>3</v>
      </c>
      <c r="F7" s="5">
        <v>4</v>
      </c>
      <c r="H7" s="4" t="s">
        <v>4</v>
      </c>
      <c r="I7" s="5">
        <v>2</v>
      </c>
      <c r="J7" s="30" t="s">
        <v>5</v>
      </c>
      <c r="K7" s="30"/>
      <c r="L7" s="30"/>
      <c r="M7" s="29" t="s">
        <v>39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">
        <v>40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15" customHeight="1" x14ac:dyDescent="0.2">
      <c r="A13" s="17"/>
      <c r="B13" s="7" t="s">
        <v>31</v>
      </c>
      <c r="C13" s="8" t="s">
        <v>38</v>
      </c>
      <c r="D13" s="8" t="s">
        <v>41</v>
      </c>
      <c r="E13" s="8" t="s">
        <v>33</v>
      </c>
      <c r="F13" s="8">
        <v>37</v>
      </c>
      <c r="G13" s="8">
        <v>0</v>
      </c>
      <c r="H13" s="8">
        <v>0</v>
      </c>
      <c r="I13" s="9">
        <f>(G13+H13)/F13</f>
        <v>0</v>
      </c>
      <c r="J13" s="8">
        <v>0</v>
      </c>
      <c r="K13" s="9">
        <f>J13/F13</f>
        <v>0</v>
      </c>
      <c r="L13" s="8">
        <v>0</v>
      </c>
      <c r="M13" s="9">
        <f t="shared" ref="M13:M27" si="0">L13/F13</f>
        <v>0</v>
      </c>
      <c r="N13" s="8">
        <v>0</v>
      </c>
      <c r="O13" s="9"/>
      <c r="P13" s="17"/>
    </row>
    <row r="14" spans="1:16" s="10" customFormat="1" ht="19.5" customHeight="1" x14ac:dyDescent="0.2">
      <c r="A14" s="17"/>
      <c r="B14" s="7" t="s">
        <v>31</v>
      </c>
      <c r="C14" s="8" t="s">
        <v>38</v>
      </c>
      <c r="D14" s="8" t="s">
        <v>42</v>
      </c>
      <c r="E14" s="8" t="s">
        <v>33</v>
      </c>
      <c r="F14" s="8">
        <v>24</v>
      </c>
      <c r="G14" s="8">
        <v>0</v>
      </c>
      <c r="H14" s="8">
        <v>0</v>
      </c>
      <c r="I14" s="9">
        <f t="shared" ref="I14:I16" si="1">(G14+H14)/F14</f>
        <v>0</v>
      </c>
      <c r="J14" s="8">
        <v>0</v>
      </c>
      <c r="K14" s="9">
        <f t="shared" ref="K14:K27" si="2">J14/F14</f>
        <v>0</v>
      </c>
      <c r="L14" s="8">
        <v>0</v>
      </c>
      <c r="M14" s="9">
        <f t="shared" si="0"/>
        <v>0</v>
      </c>
      <c r="N14" s="8">
        <v>0</v>
      </c>
      <c r="O14" s="9"/>
      <c r="P14" s="17"/>
    </row>
    <row r="15" spans="1:16" s="10" customFormat="1" ht="15.75" customHeight="1" x14ac:dyDescent="0.2">
      <c r="A15" s="17"/>
      <c r="B15" s="7" t="s">
        <v>32</v>
      </c>
      <c r="C15" s="8" t="s">
        <v>38</v>
      </c>
      <c r="D15" s="8" t="s">
        <v>43</v>
      </c>
      <c r="E15" s="8" t="s">
        <v>34</v>
      </c>
      <c r="F15" s="8">
        <v>27</v>
      </c>
      <c r="G15" s="8">
        <v>0</v>
      </c>
      <c r="H15" s="8">
        <v>0</v>
      </c>
      <c r="I15" s="9">
        <f t="shared" si="1"/>
        <v>0</v>
      </c>
      <c r="J15" s="8">
        <v>0</v>
      </c>
      <c r="K15" s="9">
        <f t="shared" si="2"/>
        <v>0</v>
      </c>
      <c r="L15" s="8">
        <v>0</v>
      </c>
      <c r="M15" s="9">
        <f t="shared" si="0"/>
        <v>0</v>
      </c>
      <c r="N15" s="8">
        <v>0</v>
      </c>
      <c r="O15" s="9"/>
      <c r="P15" s="17"/>
    </row>
    <row r="16" spans="1:16" s="10" customFormat="1" x14ac:dyDescent="0.2">
      <c r="A16" s="17"/>
      <c r="B16" s="7" t="s">
        <v>32</v>
      </c>
      <c r="C16" s="8" t="s">
        <v>38</v>
      </c>
      <c r="D16" s="8" t="s">
        <v>44</v>
      </c>
      <c r="E16" s="8" t="s">
        <v>35</v>
      </c>
      <c r="F16" s="8">
        <v>16</v>
      </c>
      <c r="G16" s="8">
        <v>0</v>
      </c>
      <c r="H16" s="8">
        <v>0</v>
      </c>
      <c r="I16" s="9">
        <f t="shared" si="1"/>
        <v>0</v>
      </c>
      <c r="J16" s="8">
        <v>0</v>
      </c>
      <c r="K16" s="9">
        <f t="shared" si="2"/>
        <v>0</v>
      </c>
      <c r="L16" s="8">
        <v>0</v>
      </c>
      <c r="M16" s="9">
        <f t="shared" si="0"/>
        <v>0</v>
      </c>
      <c r="N16" s="8">
        <v>0</v>
      </c>
      <c r="O16" s="9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2"/>
        <v>1</v>
      </c>
      <c r="L27" s="20">
        <f>SUM(L13:L26)</f>
        <v>0</v>
      </c>
      <c r="M27" s="21">
        <f t="shared" si="0"/>
        <v>0</v>
      </c>
      <c r="N27" s="20">
        <f>AVERAGE(N13:N26)</f>
        <v>0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2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tabSelected="1" view="pageBreakPreview" topLeftCell="A10" zoomScaleNormal="100" zoomScaleSheetLayoutView="100" zoomScalePageLayoutView="70" workbookViewId="0">
      <selection activeCell="O17" sqref="O1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4" t="s">
        <v>28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26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 t="str">
        <f>'1'!C13</f>
        <v>S/E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>
        <v>32</v>
      </c>
      <c r="H13" s="8">
        <v>0</v>
      </c>
      <c r="I13" s="9">
        <f>(G13+H13)/F13</f>
        <v>0.86486486486486491</v>
      </c>
      <c r="J13" s="8">
        <f>(F13-SUM(G13:H13))-L13</f>
        <v>5</v>
      </c>
      <c r="K13" s="9">
        <f t="shared" ref="K13:K27" si="0">J13/F13</f>
        <v>0.13513513513513514</v>
      </c>
      <c r="L13" s="8"/>
      <c r="M13" s="9">
        <f t="shared" ref="M13:M27" si="1">L13/F13</f>
        <v>0</v>
      </c>
      <c r="N13" s="23">
        <v>0.79269999999999996</v>
      </c>
      <c r="O13" s="23">
        <v>0.4864</v>
      </c>
      <c r="P13" s="17"/>
    </row>
    <row r="14" spans="1:16" s="10" customFormat="1" ht="25.5" x14ac:dyDescent="0.2">
      <c r="A14" s="17"/>
      <c r="B14" s="13" t="str">
        <f>'1'!B14</f>
        <v>FUNDAMENTOS DE QUÍMICA</v>
      </c>
      <c r="C14" s="8" t="str">
        <f>'1'!C14</f>
        <v>S/E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>
        <v>22</v>
      </c>
      <c r="H14" s="8">
        <v>0</v>
      </c>
      <c r="I14" s="9">
        <f t="shared" ref="I14:I16" si="2">(G14+H14)/F14</f>
        <v>0.91666666666666663</v>
      </c>
      <c r="J14" s="8">
        <f>(F14-SUM(G14:H14))-L14</f>
        <v>2</v>
      </c>
      <c r="K14" s="9">
        <f t="shared" si="0"/>
        <v>8.3333333333333329E-2</v>
      </c>
      <c r="L14" s="8"/>
      <c r="M14" s="9">
        <f t="shared" si="1"/>
        <v>0</v>
      </c>
      <c r="N14" s="23">
        <v>0.76829999999999998</v>
      </c>
      <c r="O14" s="23">
        <v>0.70830000000000004</v>
      </c>
      <c r="P14" s="17"/>
    </row>
    <row r="15" spans="1:16" s="10" customFormat="1" ht="25.5" x14ac:dyDescent="0.2">
      <c r="A15" s="17"/>
      <c r="B15" s="13" t="str">
        <f>'1'!B15</f>
        <v>QUÍMICA</v>
      </c>
      <c r="C15" s="8" t="str">
        <f>'1'!C15</f>
        <v>S/E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>
        <v>13</v>
      </c>
      <c r="H15" s="8">
        <v>0</v>
      </c>
      <c r="I15" s="9">
        <f t="shared" si="2"/>
        <v>0.48148148148148145</v>
      </c>
      <c r="J15" s="8">
        <f t="shared" ref="J15:J16" si="3">(F15-SUM(G15:H15))-L15</f>
        <v>14</v>
      </c>
      <c r="K15" s="9">
        <f t="shared" si="0"/>
        <v>0.51851851851851849</v>
      </c>
      <c r="L15" s="8"/>
      <c r="M15" s="9">
        <f t="shared" si="1"/>
        <v>0</v>
      </c>
      <c r="N15" s="23">
        <v>0.53069999999999995</v>
      </c>
      <c r="O15" s="23">
        <v>0.62960000000000005</v>
      </c>
      <c r="P15" s="17"/>
    </row>
    <row r="16" spans="1:16" s="10" customFormat="1" ht="25.5" x14ac:dyDescent="0.2">
      <c r="A16" s="17"/>
      <c r="B16" s="13" t="str">
        <f>'1'!B16</f>
        <v>QUÍMICA</v>
      </c>
      <c r="C16" s="8" t="str">
        <f>'1'!C16</f>
        <v>S/E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>
        <v>6</v>
      </c>
      <c r="H16" s="8">
        <v>0</v>
      </c>
      <c r="I16" s="9">
        <f t="shared" si="2"/>
        <v>0.375</v>
      </c>
      <c r="J16" s="8">
        <f t="shared" si="3"/>
        <v>10</v>
      </c>
      <c r="K16" s="9">
        <f t="shared" si="0"/>
        <v>0.625</v>
      </c>
      <c r="L16" s="8"/>
      <c r="M16" s="9">
        <f t="shared" si="1"/>
        <v>0</v>
      </c>
      <c r="N16" s="23">
        <v>0.52059999999999995</v>
      </c>
      <c r="O16" s="23">
        <v>0.4375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73</v>
      </c>
      <c r="H27" s="20">
        <f>SUM(H13:H26)</f>
        <v>0</v>
      </c>
      <c r="I27" s="21">
        <f>SUM(G27:H27)/F27</f>
        <v>0.70192307692307687</v>
      </c>
      <c r="J27" s="20">
        <f>(F27-SUM(G27:H27))-L27</f>
        <v>31</v>
      </c>
      <c r="K27" s="21">
        <f t="shared" si="0"/>
        <v>0.29807692307692307</v>
      </c>
      <c r="L27" s="20">
        <f>SUM(L13:L26)</f>
        <v>0</v>
      </c>
      <c r="M27" s="21">
        <f t="shared" si="1"/>
        <v>0</v>
      </c>
      <c r="N27" s="20">
        <f>AVERAGE(N13:N26)</f>
        <v>0.65307499999999996</v>
      </c>
      <c r="O27" s="22">
        <f>AVERAGE(O13:O26)</f>
        <v>0.56545000000000001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4" t="s">
        <v>29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>
        <v>3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 t="str">
        <f>'1'!C13</f>
        <v>S/E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>(F13-SUM(G13:H13))-L13</f>
        <v>37</v>
      </c>
      <c r="K13" s="9">
        <f t="shared" ref="K13:K27" si="0">J13/F13</f>
        <v>1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FUNDAMENTOS DE QUÍMICA</v>
      </c>
      <c r="C14" s="8" t="str">
        <f>'1'!C14</f>
        <v>S/E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/>
      <c r="H14" s="8">
        <v>0</v>
      </c>
      <c r="I14" s="9">
        <f t="shared" ref="I14:I26" si="2">(G14+H14)/F14</f>
        <v>0</v>
      </c>
      <c r="J14" s="8">
        <f>(F14-SUM(G14:H14))-L14</f>
        <v>24</v>
      </c>
      <c r="K14" s="9">
        <f t="shared" si="0"/>
        <v>1</v>
      </c>
      <c r="L14" s="8"/>
      <c r="M14" s="9">
        <f t="shared" si="1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QUÍMICA</v>
      </c>
      <c r="C15" s="8" t="str">
        <f>'1'!C15</f>
        <v>S/E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/>
      <c r="H15" s="8">
        <v>0</v>
      </c>
      <c r="I15" s="9">
        <f t="shared" si="2"/>
        <v>0</v>
      </c>
      <c r="J15" s="8">
        <f t="shared" ref="J15:J26" si="3">(F15-SUM(G15:H15))-L15</f>
        <v>27</v>
      </c>
      <c r="K15" s="9">
        <f t="shared" si="0"/>
        <v>1</v>
      </c>
      <c r="L15" s="8"/>
      <c r="M15" s="9">
        <f t="shared" si="1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QUÍMICA</v>
      </c>
      <c r="C16" s="8" t="str">
        <f>'1'!C16</f>
        <v>S/E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/>
      <c r="H16" s="8">
        <v>0</v>
      </c>
      <c r="I16" s="9">
        <f t="shared" si="2"/>
        <v>0</v>
      </c>
      <c r="J16" s="8">
        <f t="shared" si="3"/>
        <v>16</v>
      </c>
      <c r="K16" s="9">
        <f t="shared" si="0"/>
        <v>1</v>
      </c>
      <c r="L16" s="8"/>
      <c r="M16" s="9">
        <f t="shared" si="1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L13" sqref="L1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4" t="s">
        <v>30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16"/>
    </row>
    <row r="5" spans="1:16" x14ac:dyDescent="0.2">
      <c r="A5" s="16"/>
      <c r="B5" s="27" t="s">
        <v>1</v>
      </c>
      <c r="C5" s="27"/>
      <c r="D5" s="27"/>
      <c r="E5" s="27"/>
      <c r="F5" s="28" t="str">
        <f>'1'!F5</f>
        <v>CIENCIAS BÁSICAS</v>
      </c>
      <c r="G5" s="28"/>
      <c r="H5" s="28"/>
      <c r="I5" s="28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9" t="s">
        <v>25</v>
      </c>
      <c r="D7" s="29"/>
      <c r="E7" s="11" t="s">
        <v>3</v>
      </c>
      <c r="F7" s="5">
        <f>'1'!F7</f>
        <v>4</v>
      </c>
      <c r="H7" s="4" t="s">
        <v>4</v>
      </c>
      <c r="I7" s="5">
        <f>'1'!I7</f>
        <v>2</v>
      </c>
      <c r="J7" s="30" t="s">
        <v>5</v>
      </c>
      <c r="K7" s="30"/>
      <c r="L7" s="30"/>
      <c r="M7" s="29" t="str">
        <f>'1'!M7</f>
        <v>Agosto-Diciembre 2025</v>
      </c>
      <c r="N7" s="29"/>
      <c r="O7" s="29"/>
      <c r="P7" s="16"/>
    </row>
    <row r="8" spans="1:16" x14ac:dyDescent="0.2">
      <c r="A8" s="16"/>
      <c r="P8" s="16"/>
    </row>
    <row r="9" spans="1:16" x14ac:dyDescent="0.2">
      <c r="A9" s="16"/>
      <c r="B9" s="4" t="s">
        <v>6</v>
      </c>
      <c r="C9" s="29" t="str">
        <f>'1'!C9</f>
        <v>MCIQ. Indra De la O Ortiz</v>
      </c>
      <c r="D9" s="29"/>
      <c r="E9" s="29"/>
      <c r="F9" s="29"/>
      <c r="G9" s="29"/>
      <c r="H9" s="29"/>
      <c r="I9" s="29"/>
      <c r="J9" s="29"/>
      <c r="K9" s="29"/>
      <c r="L9" s="29"/>
      <c r="M9" s="29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1" t="s">
        <v>7</v>
      </c>
      <c r="C11" s="33" t="s">
        <v>8</v>
      </c>
      <c r="D11" s="33" t="s">
        <v>9</v>
      </c>
      <c r="E11" s="35" t="s">
        <v>10</v>
      </c>
      <c r="F11" s="35" t="s">
        <v>11</v>
      </c>
      <c r="G11" s="35" t="s">
        <v>12</v>
      </c>
      <c r="H11" s="35"/>
      <c r="I11" s="35" t="s">
        <v>13</v>
      </c>
      <c r="J11" s="35" t="s">
        <v>14</v>
      </c>
      <c r="K11" s="35" t="s">
        <v>15</v>
      </c>
      <c r="L11" s="35" t="s">
        <v>16</v>
      </c>
      <c r="M11" s="35" t="s">
        <v>17</v>
      </c>
      <c r="N11" s="35" t="s">
        <v>18</v>
      </c>
      <c r="O11" s="37" t="s">
        <v>19</v>
      </c>
      <c r="P11" s="16"/>
    </row>
    <row r="12" spans="1:16" x14ac:dyDescent="0.2">
      <c r="A12" s="16"/>
      <c r="B12" s="32"/>
      <c r="C12" s="34"/>
      <c r="D12" s="34"/>
      <c r="E12" s="36"/>
      <c r="F12" s="36"/>
      <c r="G12" s="18" t="s">
        <v>20</v>
      </c>
      <c r="H12" s="18" t="s">
        <v>21</v>
      </c>
      <c r="I12" s="36"/>
      <c r="J12" s="36"/>
      <c r="K12" s="36"/>
      <c r="L12" s="36"/>
      <c r="M12" s="36"/>
      <c r="N12" s="36"/>
      <c r="O12" s="38"/>
      <c r="P12" s="16"/>
    </row>
    <row r="13" spans="1:16" s="10" customFormat="1" ht="25.5" x14ac:dyDescent="0.2">
      <c r="A13" s="17"/>
      <c r="B13" s="13" t="str">
        <f>'1'!B13</f>
        <v>FUNDAMENTOS DE QUÍMICA</v>
      </c>
      <c r="C13" s="8" t="str">
        <f>'1'!C13</f>
        <v>S/E</v>
      </c>
      <c r="D13" s="8" t="str">
        <f>'1'!D13</f>
        <v>107 A</v>
      </c>
      <c r="E13" s="8" t="str">
        <f>'1'!E13</f>
        <v>IGE</v>
      </c>
      <c r="F13" s="8">
        <f>'1'!F13</f>
        <v>37</v>
      </c>
      <c r="G13" s="8"/>
      <c r="H13" s="8">
        <v>0</v>
      </c>
      <c r="I13" s="9">
        <f>(G13+H13)/F13</f>
        <v>0</v>
      </c>
      <c r="J13" s="8">
        <f>(F13-SUM(G13:H13))-L13</f>
        <v>37</v>
      </c>
      <c r="K13" s="9">
        <f t="shared" ref="K13:K27" si="0">J13/F13</f>
        <v>1</v>
      </c>
      <c r="L13" s="8"/>
      <c r="M13" s="9">
        <f t="shared" ref="M13:M27" si="1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FUNDAMENTOS DE QUÍMICA</v>
      </c>
      <c r="C14" s="8" t="str">
        <f>'1'!C14</f>
        <v>S/E</v>
      </c>
      <c r="D14" s="8" t="str">
        <f>'1'!D14</f>
        <v>107 B</v>
      </c>
      <c r="E14" s="8" t="str">
        <f>'1'!E14</f>
        <v>IGE</v>
      </c>
      <c r="F14" s="8">
        <f>'1'!F14</f>
        <v>24</v>
      </c>
      <c r="G14" s="8"/>
      <c r="H14" s="8">
        <v>0</v>
      </c>
      <c r="I14" s="9">
        <f t="shared" ref="I14:I26" si="2">(G14+H14)/F14</f>
        <v>0</v>
      </c>
      <c r="J14" s="8">
        <f>(F14-SUM(G14:H14))-L14</f>
        <v>24</v>
      </c>
      <c r="K14" s="9">
        <f t="shared" si="0"/>
        <v>1</v>
      </c>
      <c r="L14" s="8"/>
      <c r="M14" s="9">
        <f t="shared" si="1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QUÍMICA</v>
      </c>
      <c r="C15" s="8" t="str">
        <f>'1'!C15</f>
        <v>S/E</v>
      </c>
      <c r="D15" s="8" t="str">
        <f>'1'!D15</f>
        <v xml:space="preserve"> 111 B</v>
      </c>
      <c r="E15" s="8" t="str">
        <f>'1'!E15</f>
        <v>IMEC</v>
      </c>
      <c r="F15" s="8">
        <f>'1'!F15</f>
        <v>27</v>
      </c>
      <c r="G15" s="8"/>
      <c r="H15" s="8">
        <v>0</v>
      </c>
      <c r="I15" s="9">
        <f t="shared" si="2"/>
        <v>0</v>
      </c>
      <c r="J15" s="8">
        <f t="shared" ref="J15:J26" si="3">(F15-SUM(G15:H15))-L15</f>
        <v>27</v>
      </c>
      <c r="K15" s="9">
        <f t="shared" si="0"/>
        <v>1</v>
      </c>
      <c r="L15" s="8"/>
      <c r="M15" s="9">
        <f t="shared" si="1"/>
        <v>0</v>
      </c>
      <c r="N15" s="8"/>
      <c r="O15" s="12"/>
      <c r="P15" s="17"/>
    </row>
    <row r="16" spans="1:16" s="10" customFormat="1" ht="25.5" x14ac:dyDescent="0.2">
      <c r="A16" s="17"/>
      <c r="B16" s="13" t="str">
        <f>'1'!B16</f>
        <v>QUÍMICA</v>
      </c>
      <c r="C16" s="8" t="str">
        <f>'1'!C16</f>
        <v>S/E</v>
      </c>
      <c r="D16" s="8" t="str">
        <f>'1'!D16</f>
        <v>102 C</v>
      </c>
      <c r="E16" s="8" t="str">
        <f>'1'!E16</f>
        <v>IEME</v>
      </c>
      <c r="F16" s="8">
        <f>'1'!F16</f>
        <v>16</v>
      </c>
      <c r="G16" s="8"/>
      <c r="H16" s="8">
        <v>0</v>
      </c>
      <c r="I16" s="9">
        <f t="shared" si="2"/>
        <v>0</v>
      </c>
      <c r="J16" s="8">
        <f t="shared" si="3"/>
        <v>16</v>
      </c>
      <c r="K16" s="9">
        <f t="shared" si="0"/>
        <v>1</v>
      </c>
      <c r="L16" s="8"/>
      <c r="M16" s="9">
        <f t="shared" si="1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2"/>
        <v>#DIV/0!</v>
      </c>
      <c r="J17" s="8">
        <f t="shared" si="3"/>
        <v>0</v>
      </c>
      <c r="K17" s="9" t="e">
        <f t="shared" si="0"/>
        <v>#DIV/0!</v>
      </c>
      <c r="L17" s="8"/>
      <c r="M17" s="9" t="e">
        <f t="shared" si="1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2"/>
        <v>#DIV/0!</v>
      </c>
      <c r="J18" s="8">
        <f t="shared" si="3"/>
        <v>0</v>
      </c>
      <c r="K18" s="9" t="e">
        <f t="shared" si="0"/>
        <v>#DIV/0!</v>
      </c>
      <c r="L18" s="8"/>
      <c r="M18" s="9" t="e">
        <f t="shared" si="1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2"/>
        <v>#DIV/0!</v>
      </c>
      <c r="J19" s="8">
        <f t="shared" si="3"/>
        <v>0</v>
      </c>
      <c r="K19" s="9" t="e">
        <f t="shared" si="0"/>
        <v>#DIV/0!</v>
      </c>
      <c r="L19" s="8"/>
      <c r="M19" s="9" t="e">
        <f t="shared" si="1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2"/>
        <v>#DIV/0!</v>
      </c>
      <c r="J20" s="8">
        <f t="shared" si="3"/>
        <v>0</v>
      </c>
      <c r="K20" s="9" t="e">
        <f t="shared" si="0"/>
        <v>#DIV/0!</v>
      </c>
      <c r="L20" s="8"/>
      <c r="M20" s="9" t="e">
        <f t="shared" si="1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2"/>
        <v>#DIV/0!</v>
      </c>
      <c r="J21" s="8">
        <f t="shared" si="3"/>
        <v>0</v>
      </c>
      <c r="K21" s="9" t="e">
        <f t="shared" si="0"/>
        <v>#DIV/0!</v>
      </c>
      <c r="L21" s="8"/>
      <c r="M21" s="9" t="e">
        <f t="shared" si="1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2"/>
        <v>#DIV/0!</v>
      </c>
      <c r="J22" s="8">
        <f t="shared" si="3"/>
        <v>0</v>
      </c>
      <c r="K22" s="9" t="e">
        <f t="shared" si="0"/>
        <v>#DIV/0!</v>
      </c>
      <c r="L22" s="8"/>
      <c r="M22" s="9" t="e">
        <f t="shared" si="1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2"/>
        <v>#DIV/0!</v>
      </c>
      <c r="J23" s="8">
        <f t="shared" si="3"/>
        <v>0</v>
      </c>
      <c r="K23" s="9" t="e">
        <f t="shared" si="0"/>
        <v>#DIV/0!</v>
      </c>
      <c r="L23" s="8"/>
      <c r="M23" s="9" t="e">
        <f t="shared" si="1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2"/>
        <v>#DIV/0!</v>
      </c>
      <c r="J24" s="8">
        <f t="shared" si="3"/>
        <v>0</v>
      </c>
      <c r="K24" s="9" t="e">
        <f t="shared" si="0"/>
        <v>#DIV/0!</v>
      </c>
      <c r="L24" s="8"/>
      <c r="M24" s="9" t="e">
        <f t="shared" si="1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2"/>
        <v>#DIV/0!</v>
      </c>
      <c r="J25" s="8">
        <f t="shared" si="3"/>
        <v>0</v>
      </c>
      <c r="K25" s="9" t="e">
        <f t="shared" si="0"/>
        <v>#DIV/0!</v>
      </c>
      <c r="L25" s="8"/>
      <c r="M25" s="9" t="e">
        <f t="shared" si="1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2"/>
        <v>#DIV/0!</v>
      </c>
      <c r="J26" s="8">
        <f t="shared" si="3"/>
        <v>0</v>
      </c>
      <c r="K26" s="9" t="e">
        <f t="shared" si="0"/>
        <v>#DIV/0!</v>
      </c>
      <c r="L26" s="8"/>
      <c r="M26" s="9" t="e">
        <f t="shared" si="1"/>
        <v>#DIV/0!</v>
      </c>
      <c r="N26" s="8"/>
      <c r="O26" s="12"/>
      <c r="P26" s="17"/>
    </row>
    <row r="27" spans="1:16" ht="13.5" thickBot="1" x14ac:dyDescent="0.25">
      <c r="A27" s="16"/>
      <c r="B27" s="19" t="s">
        <v>22</v>
      </c>
      <c r="C27" s="20" t="s">
        <v>23</v>
      </c>
      <c r="D27" s="20" t="s">
        <v>23</v>
      </c>
      <c r="E27" s="20" t="s">
        <v>23</v>
      </c>
      <c r="F27" s="20">
        <f>SUM(F13:F26)</f>
        <v>104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>(F27-SUM(G27:H27))-L27</f>
        <v>104</v>
      </c>
      <c r="K27" s="21">
        <f t="shared" si="0"/>
        <v>1</v>
      </c>
      <c r="L27" s="20">
        <f>SUM(L13:L26)</f>
        <v>0</v>
      </c>
      <c r="M27" s="21">
        <f t="shared" si="1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39" t="s">
        <v>24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INDRA DE LA O ORTIZ</cp:lastModifiedBy>
  <cp:revision/>
  <cp:lastPrinted>2025-07-02T21:33:58Z</cp:lastPrinted>
  <dcterms:created xsi:type="dcterms:W3CDTF">2021-11-22T14:45:25Z</dcterms:created>
  <dcterms:modified xsi:type="dcterms:W3CDTF">2025-10-22T22:23:12Z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