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INDRA DE LA O ORTIZ\"/>
    </mc:Choice>
  </mc:AlternateContent>
  <xr:revisionPtr revIDLastSave="0" documentId="13_ncr:1_{8C8D43C5-6573-4A66-B0CE-396FD2C44736}" xr6:coauthVersionLast="47" xr6:coauthVersionMax="47" xr10:uidLastSave="{00000000-0000-0000-0000-000000000000}"/>
  <bookViews>
    <workbookView xWindow="14085" yWindow="90" windowWidth="14880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I16" i="26"/>
  <c r="M15" i="26"/>
  <c r="K15" i="26"/>
  <c r="I15" i="26"/>
  <c r="M14" i="26"/>
  <c r="K14" i="26"/>
  <c r="I14" i="26"/>
  <c r="M13" i="26"/>
  <c r="I13" i="26"/>
  <c r="J24" i="31" l="1"/>
  <c r="K24" i="31" s="1"/>
  <c r="I14" i="27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<sst xmlns="http://schemas.openxmlformats.org/spreadsheetml/2006/main" count="133" uniqueCount="45">
  <si>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</si>
  <si>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</si>
  <si>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</si>
  <si>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</si>
  <si>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</si>
  <si>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</si>
  <si>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</si>
  <si>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</si>
  <si>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</si>
  <si>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</si>
  <si>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</si>
  <si>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</si>
  <si>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</si>
  <si>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</si>
  <si>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</si>
  <si>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</si>
  <si>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</si>
  <si>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</si>
  <si>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</si>
  <si>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</si>
  <si>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</si>
  <si>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</si>
  <si>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</si>
  <si>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</si>
  <si>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</si>
  <si>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</si>
  <si>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</si>
  <si>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</si>
  <si>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</si>
  <si>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</si>
  <si>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</si>
  <si>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FUNDAMENTOS DE QUÍMICA</t>
  </si>
  <si>
    <t>QUÍMICA</t>
  </si>
  <si>
    <t>IGE</t>
  </si>
  <si>
    <t>IMEC</t>
  </si>
  <si>
    <t>IEME</t>
  </si>
  <si>
    <t xml:space="preserve">DEPARTAMENTO DE </t>
  </si>
  <si>
    <t>CIENCIAS BÁSICAS</t>
  </si>
  <si>
    <t>S/E</t>
  </si>
  <si>
    <t>Agosto-Diciembre 2025</t>
  </si>
  <si>
    <t>MCIQ. Indra De la O Ortiz</t>
  </si>
  <si>
    <t>107 A</t>
  </si>
  <si>
    <t>107 B</t>
  </si>
  <si>
    <t xml:space="preserve"> 111 B</t>
  </si>
  <si>
    <t>102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</si>
</sst>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1" sqref="B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36</v>
      </c>
      <c r="C5" s="37"/>
      <c r="D5" s="37"/>
      <c r="E5" s="37"/>
      <c r="F5" s="38" t="s">
        <v>37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3</v>
      </c>
      <c r="F7" s="5">
        <v>4</v>
      </c>
      <c r="H7" s="4" t="s">
        <v>4</v>
      </c>
      <c r="I7" s="5">
        <v>2</v>
      </c>
      <c r="J7" s="39" t="s">
        <v>5</v>
      </c>
      <c r="K7" s="39"/>
      <c r="L7" s="39"/>
      <c r="M7" s="29" t="s">
        <v>39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40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5" customHeight="1" x14ac:dyDescent="0.2">
      <c r="A13" s="17"/>
      <c r="B13" s="7" t="s">
        <v>31</v>
      </c>
      <c r="C13" s="8" t="s">
        <v>38</v>
      </c>
      <c r="D13" s="8" t="s">
        <v>41</v>
      </c>
      <c r="E13" s="8" t="s">
        <v>33</v>
      </c>
      <c r="F13" s="8">
        <v>37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 t="shared" ref="M13:M27" si="0">L13/F13</f>
        <v>0</v>
      </c>
      <c r="N13" s="8">
        <v>0</v>
      </c>
      <c r="O13" s="9"/>
      <c r="P13" s="17"/>
    </row>
    <row r="14" spans="1:16" s="10" customFormat="1" ht="19.5" customHeight="1" x14ac:dyDescent="0.2">
      <c r="A14" s="17"/>
      <c r="B14" s="7" t="s">
        <v>31</v>
      </c>
      <c r="C14" s="8" t="s">
        <v>38</v>
      </c>
      <c r="D14" s="8" t="s">
        <v>42</v>
      </c>
      <c r="E14" s="8" t="s">
        <v>33</v>
      </c>
      <c r="F14" s="8">
        <v>24</v>
      </c>
      <c r="G14" s="8">
        <v>0</v>
      </c>
      <c r="H14" s="8">
        <v>0</v>
      </c>
      <c r="I14" s="9">
        <f t="shared" ref="I14:I16" si="1">(G14+H14)/F14</f>
        <v>0</v>
      </c>
      <c r="J14" s="8">
        <v>0</v>
      </c>
      <c r="K14" s="9">
        <f t="shared" ref="K14:K27" si="2">J14/F14</f>
        <v>0</v>
      </c>
      <c r="L14" s="8">
        <v>0</v>
      </c>
      <c r="M14" s="9">
        <f t="shared" si="0"/>
        <v>0</v>
      </c>
      <c r="N14" s="8">
        <v>0</v>
      </c>
      <c r="O14" s="9"/>
      <c r="P14" s="17"/>
    </row>
    <row r="15" spans="1:16" s="10" customFormat="1" ht="15.75" customHeight="1" x14ac:dyDescent="0.2">
      <c r="A15" s="17"/>
      <c r="B15" s="7" t="s">
        <v>32</v>
      </c>
      <c r="C15" s="8" t="s">
        <v>38</v>
      </c>
      <c r="D15" s="8" t="s">
        <v>43</v>
      </c>
      <c r="E15" s="8" t="s">
        <v>34</v>
      </c>
      <c r="F15" s="8">
        <v>27</v>
      </c>
      <c r="G15" s="8">
        <v>0</v>
      </c>
      <c r="H15" s="8">
        <v>0</v>
      </c>
      <c r="I15" s="9">
        <f t="shared" si="1"/>
        <v>0</v>
      </c>
      <c r="J15" s="8">
        <v>0</v>
      </c>
      <c r="K15" s="9">
        <f t="shared" si="2"/>
        <v>0</v>
      </c>
      <c r="L15" s="8">
        <v>0</v>
      </c>
      <c r="M15" s="9">
        <f t="shared" si="0"/>
        <v>0</v>
      </c>
      <c r="N15" s="8">
        <v>0</v>
      </c>
      <c r="O15" s="9"/>
      <c r="P15" s="17"/>
    </row>
    <row r="16" spans="1:16" s="10" customFormat="1" x14ac:dyDescent="0.2">
      <c r="A16" s="17"/>
      <c r="B16" s="7" t="s">
        <v>32</v>
      </c>
      <c r="C16" s="8" t="s">
        <v>38</v>
      </c>
      <c r="D16" s="8" t="s">
        <v>44</v>
      </c>
      <c r="E16" s="8" t="s">
        <v>35</v>
      </c>
      <c r="F16" s="8">
        <v>16</v>
      </c>
      <c r="G16" s="8">
        <v>0</v>
      </c>
      <c r="H16" s="8">
        <v>0</v>
      </c>
      <c r="I16" s="9">
        <f t="shared" si="1"/>
        <v>0</v>
      </c>
      <c r="J16" s="8">
        <v>0</v>
      </c>
      <c r="K16" s="9">
        <f t="shared" si="2"/>
        <v>0</v>
      </c>
      <c r="L16" s="8">
        <v>0</v>
      </c>
      <c r="M16" s="9">
        <f t="shared" si="0"/>
        <v>0</v>
      </c>
      <c r="N16" s="8">
        <v>0</v>
      </c>
      <c r="O16" s="9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2"/>
        <v>1</v>
      </c>
      <c r="L27" s="20">
        <f>SUM(L13:L26)</f>
        <v>0</v>
      </c>
      <c r="M27" s="21">
        <f t="shared" si="0"/>
        <v>0</v>
      </c>
      <c r="N27" s="20">
        <f>AVERAGE(N13:N26)</f>
        <v>0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1" zoomScale="85" zoomScaleNormal="100" zoomScaleSheetLayoutView="85" zoomScalePageLayoutView="70" workbookViewId="0">
      <selection activeCell="O14" sqref="O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CIENCIAS BÁSICAS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32</v>
      </c>
      <c r="H13" s="8">
        <v>0</v>
      </c>
      <c r="I13" s="9">
        <f>(G13+H13)/F13</f>
        <v>0.86486486486486491</v>
      </c>
      <c r="J13" s="8">
        <f>(F13-SUM(G13:H13))-L13</f>
        <v>5</v>
      </c>
      <c r="K13" s="9">
        <f t="shared" ref="K13:K27" si="0">J13/F13</f>
        <v>0.13513513513513514</v>
      </c>
      <c r="L13" s="8"/>
      <c r="M13" s="9">
        <f t="shared" ref="M13:M27" si="1">L13/F13</f>
        <v>0</v>
      </c>
      <c r="N13" s="23">
        <v>0.79269999999999996</v>
      </c>
      <c r="O13" s="23">
        <v>0.51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22</v>
      </c>
      <c r="H14" s="8">
        <v>0</v>
      </c>
      <c r="I14" s="9">
        <f t="shared" ref="I14:I16" si="2">(G14+H14)/F14</f>
        <v>0.91666666666666663</v>
      </c>
      <c r="J14" s="8">
        <f>(F14-SUM(G14:H14))-L14</f>
        <v>2</v>
      </c>
      <c r="K14" s="9">
        <f t="shared" si="0"/>
        <v>8.3333333333333329E-2</v>
      </c>
      <c r="L14" s="8"/>
      <c r="M14" s="9">
        <f t="shared" si="1"/>
        <v>0</v>
      </c>
      <c r="N14" s="23">
        <v>0.76829999999999998</v>
      </c>
      <c r="O14" s="23">
        <v>0.70830000000000004</v>
      </c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13</v>
      </c>
      <c r="H15" s="8">
        <v>0</v>
      </c>
      <c r="I15" s="9">
        <f t="shared" si="2"/>
        <v>0.48148148148148145</v>
      </c>
      <c r="J15" s="8">
        <f t="shared" ref="J15:J16" si="3">(F15-SUM(G15:H15))-L15</f>
        <v>14</v>
      </c>
      <c r="K15" s="9">
        <f t="shared" si="0"/>
        <v>0.51851851851851849</v>
      </c>
      <c r="L15" s="8"/>
      <c r="M15" s="9">
        <f t="shared" si="1"/>
        <v>0</v>
      </c>
      <c r="N15" s="23">
        <v>0.53069999999999995</v>
      </c>
      <c r="O15" s="23">
        <v>0.62960000000000005</v>
      </c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6</v>
      </c>
      <c r="H16" s="8">
        <v>0</v>
      </c>
      <c r="I16" s="9">
        <f t="shared" si="2"/>
        <v>0.375</v>
      </c>
      <c r="J16" s="8">
        <f t="shared" si="3"/>
        <v>10</v>
      </c>
      <c r="K16" s="9">
        <f t="shared" si="0"/>
        <v>0.625</v>
      </c>
      <c r="L16" s="8"/>
      <c r="M16" s="9">
        <f t="shared" si="1"/>
        <v>0</v>
      </c>
      <c r="N16" s="23">
        <v>0.52059999999999995</v>
      </c>
      <c r="O16" s="23">
        <v>0.4375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73</v>
      </c>
      <c r="H27" s="20">
        <f>SUM(H13:H26)</f>
        <v>0</v>
      </c>
      <c r="I27" s="21">
        <f>SUM(G27:H27)/F27</f>
        <v>0.70192307692307687</v>
      </c>
      <c r="J27" s="20">
        <f>(F27-SUM(G27:H27))-L27</f>
        <v>31</v>
      </c>
      <c r="K27" s="21">
        <f t="shared" si="0"/>
        <v>0.29807692307692307</v>
      </c>
      <c r="L27" s="20">
        <f>SUM(L13:L26)</f>
        <v>0</v>
      </c>
      <c r="M27" s="21">
        <f t="shared" si="1"/>
        <v>0</v>
      </c>
      <c r="N27" s="20">
        <f>AVERAGE(N13:N26)</f>
        <v>0.65307499999999996</v>
      </c>
      <c r="O27" s="22">
        <f>AVERAGE(O13:O26)</f>
        <v>0.57135000000000002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CIENCIAS BÁSICAS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CIENCIAS BÁSICAS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2025-10-23T18:36:35Z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