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133E0B9C-E1D7-42B9-AFF5-29D319DC20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J16" i="27"/>
  <c r="M15" i="27"/>
  <c r="J15" i="27"/>
  <c r="M13" i="27"/>
  <c r="J13" i="27"/>
  <c r="M14" i="27"/>
  <c r="J14" i="27"/>
  <c r="J13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<sst xmlns="http://schemas.openxmlformats.org/spreadsheetml/2006/main" count="153" uniqueCount="45">
  <si>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</si>
  <si>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</si>
  <si>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</si>
  <si>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</si>
  <si>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</si>
  <si>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</si>
  <si>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</si>
  <si>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</si>
  <si>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</si>
  <si>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</si>
  <si>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</si>
  <si>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</si>
  <si>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</si>
  <si>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</si>
  <si>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</si>
  <si>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</si>
  <si>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</si>
  <si>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</si>
  <si>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</si>
  <si>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</si>
  <si>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</si>
  <si>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</si>
  <si>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</si>
  <si>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</si>
  <si>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</si>
  <si>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</si>
  <si>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</si>
  <si>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</si>
  <si>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</si>
  <si>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</si>
  <si>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</si>
  <si>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</si>
  <si>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</si>
  <si>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</si>
  <si>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DADE. ASAHI NEGRETE ANOTA</t>
  </si>
  <si>
    <t>AGOSTO DICIEMBRE 2025</t>
  </si>
  <si>
    <t>DADE ASAHI NEGRETE ANOTA</t>
  </si>
  <si>
    <t>CALIDAD APLICADA A LA GESTION EMPRESARIAL</t>
  </si>
  <si>
    <t>IGEM</t>
  </si>
  <si>
    <t>MERCADOTECNIA</t>
  </si>
  <si>
    <t>GESTION ESTRATEGICA</t>
  </si>
  <si>
    <t>507A</t>
  </si>
  <si>
    <t>707A</t>
  </si>
  <si>
    <t>707B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</si>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</sst>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5" sqref="B2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 t="s">
        <v>44</v>
      </c>
      <c r="D13" s="8" t="s">
        <v>42</v>
      </c>
      <c r="E13" s="8" t="s">
        <v>38</v>
      </c>
      <c r="F13" s="8">
        <v>29</v>
      </c>
      <c r="G13" s="8">
        <v>24</v>
      </c>
      <c r="H13" s="8">
        <v>0</v>
      </c>
      <c r="I13" s="9"/>
      <c r="J13" s="8">
        <f>(F13-SUM(G13:H13))-L13</f>
        <v>5</v>
      </c>
      <c r="K13" s="9"/>
      <c r="L13" s="8"/>
      <c r="M13" s="9">
        <f t="shared" ref="M13:M27" si="0">L13/F13</f>
        <v>0</v>
      </c>
      <c r="N13" s="8">
        <v>81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44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0"/>
        <v>0</v>
      </c>
      <c r="N14" s="8">
        <v>83</v>
      </c>
      <c r="O14" s="12">
        <v>0.83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1">(F15-SUM(G15:H15))-L15</f>
        <v>0</v>
      </c>
      <c r="K15" s="9"/>
      <c r="L15" s="8"/>
      <c r="M15" s="9">
        <f t="shared" si="0"/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27</v>
      </c>
      <c r="H16" s="8">
        <v>0</v>
      </c>
      <c r="I16" s="9"/>
      <c r="J16" s="8">
        <f t="shared" si="1"/>
        <v>0</v>
      </c>
      <c r="K16" s="9"/>
      <c r="L16" s="8"/>
      <c r="M16" s="9">
        <f t="shared" si="0"/>
        <v>0</v>
      </c>
      <c r="N16" s="8">
        <v>95</v>
      </c>
      <c r="O16" s="12">
        <v>0.74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107</v>
      </c>
      <c r="H27" s="20">
        <f>SUM(H13:H26)</f>
        <v>0</v>
      </c>
      <c r="I27" s="21">
        <f>SUM(G27:H27)/F27</f>
        <v>0.9145299145299145</v>
      </c>
      <c r="J27" s="20">
        <f t="shared" ref="J27" si="2">(F27-SUM(G27:H27))-L27</f>
        <v>10</v>
      </c>
      <c r="K27" s="21">
        <f t="shared" ref="K27" si="3">J27/F27</f>
        <v>8.5470085470085472E-2</v>
      </c>
      <c r="L27" s="20">
        <f>SUM(L13:L26)</f>
        <v>0</v>
      </c>
      <c r="M27" s="21">
        <f t="shared" si="0"/>
        <v>0</v>
      </c>
      <c r="N27" s="20">
        <f>AVERAGE(N13:N26)</f>
        <v>88.75</v>
      </c>
      <c r="O27" s="22">
        <f>AVERAGE(O13:O26)</f>
        <v>0.70500000000000007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O16" sqref="O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39</v>
      </c>
      <c r="C13" s="8" t="s">
        <v>44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ht="26.4" x14ac:dyDescent="0.25">
      <c r="A14" s="17"/>
      <c r="B14" s="7" t="s">
        <v>37</v>
      </c>
      <c r="C14" s="8" t="s">
        <v>44</v>
      </c>
      <c r="D14" s="8" t="s">
        <v>42</v>
      </c>
      <c r="E14" s="8" t="s">
        <v>38</v>
      </c>
      <c r="F14" s="8">
        <v>29</v>
      </c>
      <c r="G14" s="8">
        <v>24</v>
      </c>
      <c r="H14" s="8">
        <v>0</v>
      </c>
      <c r="I14" s="9"/>
      <c r="J14" s="8">
        <f>(F14-SUM(G14:H14))-L14</f>
        <v>5</v>
      </c>
      <c r="K14" s="9"/>
      <c r="L14" s="8"/>
      <c r="M14" s="9">
        <f>L14/F14</f>
        <v>0</v>
      </c>
      <c r="N14" s="8">
        <v>80</v>
      </c>
      <c r="O14" s="12">
        <v>0.79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0">(F15-SUM(G15:H15))-L15</f>
        <v>0</v>
      </c>
      <c r="K15" s="9"/>
      <c r="L15" s="8"/>
      <c r="M15" s="9">
        <f t="shared" ref="M15:M16" si="1">L15/F15</f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26</v>
      </c>
      <c r="H16" s="8">
        <v>0</v>
      </c>
      <c r="I16" s="9"/>
      <c r="J16" s="8">
        <f t="shared" si="0"/>
        <v>1</v>
      </c>
      <c r="K16" s="9"/>
      <c r="L16" s="8"/>
      <c r="M16" s="9">
        <f t="shared" si="1"/>
        <v>0</v>
      </c>
      <c r="N16" s="8">
        <v>91</v>
      </c>
      <c r="O16" s="12">
        <v>0.7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SUM(F14:F26)</f>
        <v>82</v>
      </c>
      <c r="G27" s="20">
        <f>SUM(G14:G26)</f>
        <v>76</v>
      </c>
      <c r="H27" s="20">
        <f>SUM(H14:H26)</f>
        <v>0</v>
      </c>
      <c r="I27" s="21">
        <f>SUM(G27:H27)/F27</f>
        <v>0.92682926829268297</v>
      </c>
      <c r="J27" s="20">
        <f t="shared" ref="J27" si="2">(F27-SUM(G27:H27))-L27</f>
        <v>6</v>
      </c>
      <c r="K27" s="21">
        <f t="shared" ref="K27" si="3">J27/F27</f>
        <v>7.3170731707317069E-2</v>
      </c>
      <c r="L27" s="20">
        <f>SUM(L14:L26)</f>
        <v>0</v>
      </c>
      <c r="M27" s="21">
        <f t="shared" ref="M27" si="4">L27/F27</f>
        <v>0</v>
      </c>
      <c r="N27" s="20">
        <f>AVERAGE(N14:N26)</f>
        <v>89</v>
      </c>
      <c r="O27" s="22">
        <f>AVERAGE(O14:O26)</f>
        <v>0.6366666666666666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CALIDAD APLICADA A LA GESTION EMPRESARIAL</v>
      </c>
      <c r="C13" s="8" t="str">
        <f>'1'!C13</f>
        <v>II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II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GESTION ESTRATEGICA</v>
      </c>
      <c r="C15" s="8" t="str">
        <f>'1'!C15</f>
        <v>II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GESTION ESTRATEGICA</v>
      </c>
      <c r="C16" s="8" t="str">
        <f>'1'!C16</f>
        <v>II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9" sqref="C9:M9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CALIDAD APLICADA A LA GESTION EMPRESARIAL</v>
      </c>
      <c r="C13" s="8" t="str">
        <f>'1'!C13</f>
        <v>II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II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GESTION ESTRATEGICA</v>
      </c>
      <c r="C15" s="8" t="str">
        <f>'1'!C15</f>
        <v>II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GESTION ESTRATEGICA</v>
      </c>
      <c r="C16" s="8" t="str">
        <f>'1'!C16</f>
        <v>II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2025-10-22T22:26:44Z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