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131" documentId="13_ncr:1_{33D143C7-A0D6-4936-A04C-4605C4F50F15}" xr6:coauthVersionLast="47" xr6:coauthVersionMax="47" xr10:uidLastSave="{B0B3223C-308B-4997-A664-9704BB55D0E8}"/>
  <bookViews>
    <workbookView xWindow="-110" yWindow="-110" windowWidth="19420" windowHeight="10300" activeTab="2" xr2:uid="{00000000-000D-0000-FFFF-FFFF00000000}"/>
  </bookViews>
  <sheets>
    <sheet name="EST TRAB 301 A " sheetId="5" r:id="rId1"/>
    <sheet name="EST TRAB 301 B" sheetId="4" r:id="rId2"/>
    <sheet name="ING. Y PROD." sheetId="1" r:id="rId3"/>
    <sheet name="ING DE SISTEMAS" sheetId="3" r:id="rId4"/>
    <sheet name="SIMULACIO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50" i="5" l="1"/>
  <c r="K49" i="5"/>
  <c r="K48" i="5"/>
  <c r="K55" i="4"/>
  <c r="N38" i="4"/>
  <c r="N37" i="4"/>
  <c r="N36" i="4"/>
  <c r="N35" i="4"/>
  <c r="N34" i="4"/>
  <c r="N33" i="4"/>
  <c r="N27" i="4"/>
  <c r="N23" i="4"/>
  <c r="N14" i="4"/>
  <c r="N13" i="4"/>
  <c r="K43" i="1"/>
  <c r="K42" i="1"/>
  <c r="L43" i="7"/>
  <c r="L42" i="7"/>
  <c r="K44" i="3"/>
  <c r="K43" i="3"/>
  <c r="K42" i="3"/>
  <c r="K40" i="3"/>
  <c r="K39" i="3"/>
  <c r="K41" i="3"/>
  <c r="J51" i="4" l="1"/>
  <c r="J50" i="4"/>
  <c r="J55" i="4" l="1"/>
  <c r="N20" i="4"/>
  <c r="J50" i="5"/>
  <c r="N36" i="5"/>
  <c r="N37" i="5"/>
  <c r="N38" i="5"/>
  <c r="N39" i="5"/>
  <c r="N40" i="5"/>
  <c r="N41" i="5"/>
  <c r="N42" i="5"/>
  <c r="K42" i="7"/>
  <c r="K44" i="7"/>
  <c r="J43" i="1"/>
  <c r="J44" i="7"/>
  <c r="J41" i="7"/>
  <c r="J42" i="7" s="1"/>
  <c r="J40" i="7"/>
  <c r="J44" i="3"/>
  <c r="J41" i="3"/>
  <c r="J40" i="3"/>
  <c r="J39" i="3"/>
  <c r="O21" i="3"/>
  <c r="O20" i="3"/>
  <c r="O19" i="3"/>
  <c r="O18" i="3"/>
  <c r="O17" i="3"/>
  <c r="J39" i="7"/>
  <c r="P17" i="7"/>
  <c r="L47" i="1"/>
  <c r="M47" i="1"/>
  <c r="J47" i="1"/>
  <c r="J44" i="1"/>
  <c r="J42" i="1"/>
  <c r="N22" i="1"/>
  <c r="N23" i="1"/>
  <c r="N24" i="1"/>
  <c r="N25" i="1"/>
  <c r="N26" i="1"/>
  <c r="N27" i="1"/>
  <c r="N28" i="1"/>
  <c r="N29" i="1"/>
  <c r="N30" i="1"/>
  <c r="N21" i="1"/>
  <c r="N20" i="1"/>
  <c r="N19" i="1"/>
  <c r="O44" i="7"/>
  <c r="L44" i="7"/>
  <c r="O41" i="7"/>
  <c r="L41" i="7"/>
  <c r="K41" i="7"/>
  <c r="O40" i="7"/>
  <c r="L40" i="7"/>
  <c r="K40" i="7"/>
  <c r="O39" i="7"/>
  <c r="O42" i="7" s="1"/>
  <c r="L39" i="7"/>
  <c r="K39" i="7"/>
  <c r="P16" i="7"/>
  <c r="P15" i="7"/>
  <c r="P14" i="7"/>
  <c r="P13" i="7"/>
  <c r="P12" i="7"/>
  <c r="P11" i="7"/>
  <c r="P10" i="7"/>
  <c r="P9" i="7"/>
  <c r="O10" i="3"/>
  <c r="O11" i="3"/>
  <c r="O12" i="3"/>
  <c r="O13" i="3"/>
  <c r="O14" i="3"/>
  <c r="O15" i="3"/>
  <c r="O16" i="3"/>
  <c r="O9" i="3"/>
  <c r="N10" i="1"/>
  <c r="N11" i="1"/>
  <c r="N12" i="1"/>
  <c r="N13" i="1"/>
  <c r="N14" i="1"/>
  <c r="N15" i="1"/>
  <c r="N16" i="1"/>
  <c r="N17" i="1"/>
  <c r="N18" i="1"/>
  <c r="N9" i="1"/>
  <c r="N10" i="4"/>
  <c r="N11" i="4"/>
  <c r="N12" i="4"/>
  <c r="N15" i="4"/>
  <c r="N16" i="4"/>
  <c r="N17" i="4"/>
  <c r="N18" i="4"/>
  <c r="N19" i="4"/>
  <c r="N21" i="4"/>
  <c r="N22" i="4"/>
  <c r="N24" i="4"/>
  <c r="N25" i="4"/>
  <c r="N26" i="4"/>
  <c r="N28" i="4"/>
  <c r="N29" i="4"/>
  <c r="N30" i="4"/>
  <c r="N31" i="4"/>
  <c r="N32" i="4"/>
  <c r="N9" i="4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9" i="5"/>
  <c r="L55" i="4"/>
  <c r="M55" i="4"/>
  <c r="K47" i="5"/>
  <c r="L47" i="5"/>
  <c r="M47" i="5"/>
  <c r="K46" i="5"/>
  <c r="L46" i="5"/>
  <c r="M46" i="5"/>
  <c r="K45" i="5"/>
  <c r="L45" i="5"/>
  <c r="M45" i="5"/>
  <c r="L50" i="5"/>
  <c r="M50" i="5"/>
  <c r="L44" i="3"/>
  <c r="N44" i="3"/>
  <c r="P44" i="7" l="1"/>
  <c r="N55" i="4"/>
  <c r="J43" i="7"/>
  <c r="K43" i="7"/>
  <c r="P39" i="7"/>
  <c r="O43" i="7"/>
  <c r="P41" i="7"/>
  <c r="P40" i="7"/>
  <c r="N45" i="5"/>
  <c r="N46" i="5"/>
  <c r="N47" i="5"/>
  <c r="P42" i="7" l="1"/>
  <c r="P43" i="7"/>
  <c r="J45" i="5"/>
  <c r="J47" i="5"/>
  <c r="N50" i="5" l="1"/>
  <c r="N49" i="5"/>
  <c r="L49" i="5"/>
  <c r="J46" i="5"/>
  <c r="N48" i="5"/>
  <c r="M48" i="5"/>
  <c r="L48" i="5"/>
  <c r="J48" i="5"/>
  <c r="N52" i="4"/>
  <c r="M52" i="4"/>
  <c r="L52" i="4"/>
  <c r="K52" i="4"/>
  <c r="J52" i="4"/>
  <c r="N51" i="4"/>
  <c r="M51" i="4"/>
  <c r="L51" i="4"/>
  <c r="K51" i="4"/>
  <c r="N50" i="4"/>
  <c r="M50" i="4"/>
  <c r="L50" i="4"/>
  <c r="K50" i="4"/>
  <c r="O44" i="3"/>
  <c r="O41" i="3"/>
  <c r="N41" i="3"/>
  <c r="L41" i="3"/>
  <c r="O40" i="3"/>
  <c r="N40" i="3"/>
  <c r="L40" i="3"/>
  <c r="O39" i="3"/>
  <c r="N39" i="3"/>
  <c r="L39" i="3"/>
  <c r="L42" i="3" s="1"/>
  <c r="O42" i="3" l="1"/>
  <c r="L43" i="3"/>
  <c r="O43" i="3"/>
  <c r="N54" i="4"/>
  <c r="N53" i="4"/>
  <c r="M49" i="5"/>
  <c r="K53" i="4"/>
  <c r="J54" i="4"/>
  <c r="J49" i="5"/>
  <c r="L54" i="4"/>
  <c r="M54" i="4"/>
  <c r="M53" i="4"/>
  <c r="L53" i="4"/>
  <c r="K54" i="4"/>
  <c r="J53" i="4"/>
  <c r="J43" i="3"/>
  <c r="J42" i="3"/>
  <c r="N42" i="3"/>
  <c r="N43" i="3"/>
  <c r="K44" i="1" l="1"/>
  <c r="M44" i="1"/>
  <c r="L44" i="1"/>
  <c r="L43" i="1"/>
  <c r="M43" i="1"/>
  <c r="L42" i="1"/>
  <c r="M42" i="1"/>
  <c r="K45" i="1" l="1"/>
  <c r="K46" i="1"/>
  <c r="N43" i="1"/>
  <c r="N47" i="1"/>
  <c r="L46" i="1"/>
  <c r="L45" i="1"/>
  <c r="J46" i="1"/>
  <c r="M46" i="1"/>
  <c r="M45" i="1"/>
  <c r="J45" i="1"/>
  <c r="N42" i="1"/>
  <c r="N44" i="1"/>
  <c r="N46" i="1" l="1"/>
  <c r="N45" i="1"/>
</calcChain>
</file>

<file path=xl/sharedStrings.xml><?xml version="1.0" encoding="utf-8"?>
<sst xmlns="http://schemas.openxmlformats.org/spreadsheetml/2006/main" count="359" uniqueCount="247">
  <si>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</si>
  <si>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</si>
  <si>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</si>
  <si>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</si>
  <si>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</si>
  <si>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</si>
  <si>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</si>
  <si>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</si>
  <si>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</si>
  <si>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</si>
  <si>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</si>
  <si>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</si>
  <si>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</si>
  <si>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</si>
  <si>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</si>
  <si>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</si>
  <si>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</si>
  <si>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</si>
  <si>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</si>
  <si>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</si>
  <si>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</si>
  <si>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ME. MARTA GABRIELA LIMON  OROZCO</t>
  </si>
  <si>
    <t>PROMEDIO</t>
  </si>
  <si>
    <t>MARTA GABRIELA LIMON OROZCO</t>
  </si>
  <si>
    <t>INGENIERIA Y PRODUCTIVIDAD</t>
  </si>
  <si>
    <t>211U0086</t>
  </si>
  <si>
    <t>211U0643</t>
  </si>
  <si>
    <t>221U0116</t>
  </si>
  <si>
    <t>FRANCO ALONSO ABRIL MAYRANI</t>
  </si>
  <si>
    <t>LOPEZ FIGUEROLA EDWIN DE JESUS</t>
  </si>
  <si>
    <t>SANCHEZ CHIPOL YERIK ORBELIN</t>
  </si>
  <si>
    <t>211U0096</t>
  </si>
  <si>
    <t>201U0549</t>
  </si>
  <si>
    <t>MAYA SEBA JORGE</t>
  </si>
  <si>
    <t>MORALES CHAGALA MIGUEL</t>
  </si>
  <si>
    <t>ESTUDIO DEL TRABAJO I</t>
  </si>
  <si>
    <t>AGOSTO-DICIEMBRE 2025</t>
  </si>
  <si>
    <t>301 A</t>
  </si>
  <si>
    <t>241U0009</t>
  </si>
  <si>
    <t>241U0330</t>
  </si>
  <si>
    <t>241U0011</t>
  </si>
  <si>
    <t>231U0022</t>
  </si>
  <si>
    <t>241U0020</t>
  </si>
  <si>
    <t>241U0021</t>
  </si>
  <si>
    <t>241U0617</t>
  </si>
  <si>
    <t>241U0024</t>
  </si>
  <si>
    <t>241U0025</t>
  </si>
  <si>
    <t>241U0248</t>
  </si>
  <si>
    <t>231U0031</t>
  </si>
  <si>
    <t>241U0027</t>
  </si>
  <si>
    <t>241U0029</t>
  </si>
  <si>
    <t>241U0031</t>
  </si>
  <si>
    <t>241U0033</t>
  </si>
  <si>
    <t>241U0040</t>
  </si>
  <si>
    <t>241U0041</t>
  </si>
  <si>
    <t>241U0044</t>
  </si>
  <si>
    <t>241U0047</t>
  </si>
  <si>
    <t>241U0048</t>
  </si>
  <si>
    <t>241U0051</t>
  </si>
  <si>
    <t>241U0052</t>
  </si>
  <si>
    <t>231U0060</t>
  </si>
  <si>
    <t>241U0057</t>
  </si>
  <si>
    <t>231U0074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</si>
  <si>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</si>
  <si>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</si>
  <si>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</si>
  <si>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</si>
  <si>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</si>
  <si>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</si>
  <si>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</si>
  <si>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</si>
  <si>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231U0084</t>
  </si>
  <si>
    <t>241U0239</t>
  </si>
  <si>
    <t>AGUILAR VILLASECA ALEXANDER JESUS</t>
  </si>
  <si>
    <t>ALVAREZ CAUICH LEANDRO</t>
  </si>
  <si>
    <t>ANDRADE FONSECA GRISANG DEL ANGEL</t>
  </si>
  <si>
    <t>CHAGALA ASTACIO ROSA</t>
  </si>
  <si>
    <t>COATZOZON ESPEJO ALEXANDRA</t>
  </si>
  <si>
    <t>DIAZ HERNANDEZ LEON</t>
  </si>
  <si>
    <t>ELVIRA DOMINGUEZ MONICA</t>
  </si>
  <si>
    <t>ESCOBAR CHIPOL JOSE ALFREDO</t>
  </si>
  <si>
    <t>GARCIA FERNANDEZ ANTONIO</t>
  </si>
  <si>
    <t>GERARDO CUHUASAZON YEIMI ANALI</t>
  </si>
  <si>
    <t>HERNANDEZ TEPOX MARIA DE JESUS</t>
  </si>
  <si>
    <t>JIMENEZ REYES AXEL YAZID</t>
  </si>
  <si>
    <t>MIXTEGA PRIETO ABRIL</t>
  </si>
  <si>
    <t>GUZMAN ISIDORO ALEJANDRA</t>
  </si>
  <si>
    <t>GARCIA GUERRERO CAROL</t>
  </si>
  <si>
    <t>MORALES CAMACHO YOLED</t>
  </si>
  <si>
    <t>OCELOT MACARIO ANTONIO DE JESUS</t>
  </si>
  <si>
    <t>ORTEGA PIÑON DIVANNY SINAI</t>
  </si>
  <si>
    <t>ORTIZ ISIDORO SERGIO EDGAR</t>
  </si>
  <si>
    <t>PIO QUEVEDO ROSA GUADALUPE</t>
  </si>
  <si>
    <t>PITALUA RAMIREZ JULIETA</t>
  </si>
  <si>
    <t>PUCHETA PELAYO ESTRELLA ARLETTE</t>
  </si>
  <si>
    <t>SALAZAR RAMIREZ JAIRO KALEB</t>
  </si>
  <si>
    <t>SANCHEZ SINTA FLORISSA</t>
  </si>
  <si>
    <t>TAGAN CHALANDA ROBERTO EMMANUEL</t>
  </si>
  <si>
    <t>TELONA ZETINA JOSE ENRIQUE</t>
  </si>
  <si>
    <t>TEMICH TEMICH JULIETA</t>
  </si>
  <si>
    <t xml:space="preserve">TENORIO POLITO MARGARITA ISABEL </t>
  </si>
  <si>
    <t>TORRES ARTIGAS ITARI TATIANA</t>
  </si>
  <si>
    <t>TOTO CHIPOL AARON</t>
  </si>
  <si>
    <t>VALENTIN CHAIRES DERVIN JESTREL</t>
  </si>
  <si>
    <t>VILLEGAS CHIGO MARIO NESTOR</t>
  </si>
  <si>
    <t>XALATE MENDOZA GAEL ENRIQUE</t>
  </si>
  <si>
    <t>301 B</t>
  </si>
  <si>
    <t>221U0055</t>
  </si>
  <si>
    <t>221U0058</t>
  </si>
  <si>
    <t>221U0060</t>
  </si>
  <si>
    <t>221U0066</t>
  </si>
  <si>
    <t>221U0069</t>
  </si>
  <si>
    <t>221U0075</t>
  </si>
  <si>
    <t>221U0078</t>
  </si>
  <si>
    <t>221U0134</t>
  </si>
  <si>
    <t>221U0084</t>
  </si>
  <si>
    <t>221U0088</t>
  </si>
  <si>
    <t>221U0093</t>
  </si>
  <si>
    <t>221U0091</t>
  </si>
  <si>
    <t>221U0103</t>
  </si>
  <si>
    <t>221U0105</t>
  </si>
  <si>
    <t>221U0106</t>
  </si>
  <si>
    <t>221U0110</t>
  </si>
  <si>
    <t>231U0682</t>
  </si>
  <si>
    <t>221U0796</t>
  </si>
  <si>
    <t>221U0113</t>
  </si>
  <si>
    <t>221U0133</t>
  </si>
  <si>
    <t>701 A</t>
  </si>
  <si>
    <t>ALEMAN GONZALEZ MARIA FERNANDA</t>
  </si>
  <si>
    <t>BELLI XALA DANNA ZARED</t>
  </si>
  <si>
    <t>CARRERA MARTÍNEZ ANDRÉ JALIL</t>
  </si>
  <si>
    <t>CRUZ BELLO YADIRA</t>
  </si>
  <si>
    <t>DOMINGUEZ REYES KARLA MICHELLE</t>
  </si>
  <si>
    <t>FISCAL MEMECHI JOSE GABRIEL</t>
  </si>
  <si>
    <t>FLORES HERNANDEZ ITZEL ALEJANDRA</t>
  </si>
  <si>
    <t>HERNANDEZ DOMINGUEZ JULIO CESAR</t>
  </si>
  <si>
    <t>HERNANDEZ SANTOS JAIME</t>
  </si>
  <si>
    <t>HERNANDEZ ZAPOT MARIA FERNANDA</t>
  </si>
  <si>
    <t>ORTIZ MARCIAL MONSERRAT</t>
  </si>
  <si>
    <t>PATRACA MORALES ASHLEY SHERLYN</t>
  </si>
  <si>
    <t>ROSAS AGUILERA EMMANUEL</t>
  </si>
  <si>
    <t>ROSAS BUSTAMANTE MIGUEL ANGEL</t>
  </si>
  <si>
    <t>SALADO CHAIRA JUAN URIEL</t>
  </si>
  <si>
    <t>SOSA MARTINEZ JESSICA ALEJANDRA</t>
  </si>
  <si>
    <t>ANTELE GARCIA CHELSEA VALERIA</t>
  </si>
  <si>
    <t>CHACHA HERNANDEZ EMILIANO SEBASTIAN</t>
  </si>
  <si>
    <t>OLIVEROS ISIDORO VANIA</t>
  </si>
  <si>
    <t>PEREZ MARTINEZ ESTEFANI</t>
  </si>
  <si>
    <t>AGOSTO -DICIEMBRE  2025</t>
  </si>
  <si>
    <t>701 B</t>
  </si>
  <si>
    <t>221U0054</t>
  </si>
  <si>
    <t>221U0067</t>
  </si>
  <si>
    <t>221U0087</t>
  </si>
  <si>
    <t>221U0095</t>
  </si>
  <si>
    <t>221U0097</t>
  </si>
  <si>
    <t>221U0108</t>
  </si>
  <si>
    <t>221U0109</t>
  </si>
  <si>
    <t>221U0118</t>
  </si>
  <si>
    <t>221U0119</t>
  </si>
  <si>
    <t>ALAVEZ DE LA HOZ ALFREDO</t>
  </si>
  <si>
    <t>GARCIA RUEDA ANDREK EDUARDO</t>
  </si>
  <si>
    <t>IXTEPAN JAUREGUI DAYANA</t>
  </si>
  <si>
    <t>LUCHO COTO FATIMA DE JESUS</t>
  </si>
  <si>
    <t>PUCHETA BUSTAMANTE DIEGO ARMANDO</t>
  </si>
  <si>
    <t>PUCHETA PEREZ JONATHAN</t>
  </si>
  <si>
    <t>CASTAÑEDA GONZALEZ JOSE ALEJANDRO</t>
  </si>
  <si>
    <t>TEPOX DE JESUS ALEJANDRA</t>
  </si>
  <si>
    <t>TORIJAS BAXIN GUSTAVO</t>
  </si>
  <si>
    <t>INGENIERIA DE SISTEMAS</t>
  </si>
  <si>
    <t>SIMULACION</t>
  </si>
  <si>
    <t>221U0057</t>
  </si>
  <si>
    <t>221U0061</t>
  </si>
  <si>
    <t>221U0076</t>
  </si>
  <si>
    <t>211U0094</t>
  </si>
  <si>
    <t>221U0729</t>
  </si>
  <si>
    <t>ANDRADE HERRERA PERLA</t>
  </si>
  <si>
    <t>BERNAL VELASCO DIANA CAROLINA</t>
  </si>
  <si>
    <t>CRUZ GONZALEZ ITZEL ZAHORI</t>
  </si>
  <si>
    <t>MARCE HIPOLITO JOSUE JORGE</t>
  </si>
  <si>
    <t>URIETA MARTINEZ	KAREN</t>
  </si>
  <si>
    <t xml:space="preserve">601 A </t>
  </si>
  <si>
    <t>CHACHA NATO MAGDIEL</t>
  </si>
  <si>
    <t>TON ANTEMATE MARIA ANGELA</t>
  </si>
  <si>
    <t>241U0008</t>
  </si>
  <si>
    <t>241U0010</t>
  </si>
  <si>
    <t>241U0612</t>
  </si>
  <si>
    <t>241U0014</t>
  </si>
  <si>
    <t>241U0026</t>
  </si>
  <si>
    <t>241U0491</t>
  </si>
  <si>
    <t>241U0032</t>
  </si>
  <si>
    <t>241U0034</t>
  </si>
  <si>
    <t>241U0035</t>
  </si>
  <si>
    <t>241U0036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</si>
  <si>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</si>
  <si>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</si>
  <si>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</si>
  <si>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</si>
  <si>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</si>
  <si>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</si>
  <si>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</si>
  <si>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</si>
  <si>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</si>
  <si>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</si>
  <si>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</si>
  <si>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AGUILAR CHONTAL INGRID</t>
  </si>
  <si>
    <t>AMBROS FISCAL VICTOR MANUEL</t>
  </si>
  <si>
    <t>BADILLO SERRANO KEVIN OTONIEL</t>
  </si>
  <si>
    <t>BAXIN PIXTA ERICK</t>
  </si>
  <si>
    <t>GALLEGOS CARLON CESIA</t>
  </si>
  <si>
    <t>GARCIA BELTRAN MIGUEL</t>
  </si>
  <si>
    <t>IXTEPAN PUCHETA EVELIN ANYELI</t>
  </si>
  <si>
    <t>JUAREZ SANTOS ESTEFANI</t>
  </si>
  <si>
    <t>LLANO PUCHETA MARIA DEL ROSARIO</t>
  </si>
  <si>
    <t>LOPEZ PEREZ NIEVES MARLENE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</si>
  <si>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</si>
  <si>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</si>
  <si>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</si>
  <si>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</si>
  <si>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</si>
  <si>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</si>
  <si>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</si>
  <si>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</si>
  <si>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</si>
  <si>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</si>
  <si>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</si>
  <si>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VIDAÑA HERNANDEZ ARIEL ISAIAS</t>
  </si>
  <si>
    <t>VILLAFUERTE CONCHI ARIEL MOISES</t>
  </si>
  <si>
    <t>221U0123</t>
  </si>
  <si>
    <t>221U0124</t>
  </si>
  <si>
    <t>241U0016</t>
  </si>
  <si>
    <t>241U0022</t>
  </si>
  <si>
    <t>BELTRAN TOTO DANIELA</t>
  </si>
  <si>
    <t>COBAXIN ACUA JOEL RAUL</t>
  </si>
  <si>
    <t>241U0028</t>
  </si>
  <si>
    <t>GONZALEZ CHIGO JOSUE ROBERTO</t>
  </si>
  <si>
    <t>241U0037</t>
  </si>
  <si>
    <t>LUCHO PAXTIAN ALEXIS</t>
  </si>
  <si>
    <t>241U0067</t>
  </si>
  <si>
    <t xml:space="preserve">221U0092 </t>
  </si>
  <si>
    <t>HERNANDEZ QUINO CRISTINA DEL CARMEN</t>
  </si>
  <si>
    <t>LÓPEZ REMENTERIA AURELIO</t>
  </si>
  <si>
    <t>241U0640</t>
  </si>
  <si>
    <t>TORRES NAVARRETE ODALYS RUBI</t>
  </si>
  <si>
    <t>U5</t>
  </si>
  <si>
    <t>U6</t>
  </si>
  <si>
    <t>:22/10/25</t>
  </si>
  <si>
    <t>:10/10/25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</si>
</sst>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0" borderId="0" xfId="0" applyNumberFormat="1"/>
    <xf numFmtId="0" fontId="0" fillId="3" borderId="2" xfId="0" applyFill="1" applyBorder="1"/>
    <xf numFmtId="1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/>
    <xf numFmtId="1" fontId="0" fillId="3" borderId="2" xfId="0" applyNumberForma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7055</xdr:colOff>
      <xdr:row>51</xdr:row>
      <xdr:rowOff>70557</xdr:rowOff>
    </xdr:from>
    <xdr:to>
      <xdr:col>12</xdr:col>
      <xdr:colOff>321462</xdr:colOff>
      <xdr:row>54</xdr:row>
      <xdr:rowOff>31026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03B77-5351-4755-B096-9B947699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444" y="8939390"/>
          <a:ext cx="1118740" cy="510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359834</xdr:colOff>
      <xdr:row>56</xdr:row>
      <xdr:rowOff>63500</xdr:rowOff>
    </xdr:from>
    <xdr:to>
      <xdr:col>12</xdr:col>
      <xdr:colOff>173296</xdr:colOff>
      <xdr:row>59</xdr:row>
      <xdr:rowOff>23970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09A0B-D911-48B8-919E-FE6D2A30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6556" y="8925278"/>
          <a:ext cx="1118740" cy="510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318558</xdr:colOff>
      <xdr:row>47</xdr:row>
      <xdr:rowOff>101600</xdr:rowOff>
    </xdr:from>
    <xdr:to>
      <xdr:col>12</xdr:col>
      <xdr:colOff>132020</xdr:colOff>
      <xdr:row>50</xdr:row>
      <xdr:rowOff>62070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669" y="8413044"/>
          <a:ext cx="1118740" cy="510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110854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B47C0-BC28-4F05-90F7-F6692D05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503" y="8102600"/>
          <a:ext cx="1118740" cy="510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61465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763CD-7723-4EE2-8F60-B6C46877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9692" y="8127294"/>
          <a:ext cx="1115212" cy="512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AFDD-D932-4C51-84DB-338FF8C0288E}">
  <dimension ref="B2:Q54"/>
  <sheetViews>
    <sheetView topLeftCell="A35" zoomScale="90" zoomScaleNormal="90" workbookViewId="0">
      <selection activeCell="Q50" sqref="Q50"/>
    </sheetView>
  </sheetViews>
  <sheetFormatPr baseColWidth="10" defaultRowHeight="14.5" x14ac:dyDescent="0.35"/>
  <cols>
    <col min="1" max="1" width="1.26953125" customWidth="1"/>
    <col min="2" max="2" width="5.632812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"/>
      <c r="O2" s="2"/>
    </row>
    <row r="3" spans="2:17" x14ac:dyDescent="0.35">
      <c r="C3" s="45" t="s">
        <v>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</row>
    <row r="4" spans="2:17" x14ac:dyDescent="0.35">
      <c r="C4" t="s">
        <v>0</v>
      </c>
      <c r="D4" s="46" t="s">
        <v>35</v>
      </c>
      <c r="E4" s="46"/>
      <c r="F4" s="46"/>
      <c r="G4" s="46"/>
      <c r="I4" t="s">
        <v>1</v>
      </c>
      <c r="J4" s="47" t="s">
        <v>37</v>
      </c>
      <c r="K4" s="47"/>
      <c r="M4" t="s">
        <v>2</v>
      </c>
      <c r="N4" t="s">
        <v>245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47" t="s">
        <v>36</v>
      </c>
      <c r="E6" s="47"/>
      <c r="F6" s="47"/>
      <c r="G6" s="47"/>
      <c r="I6" s="30" t="s">
        <v>19</v>
      </c>
      <c r="J6" s="30"/>
      <c r="K6" s="48" t="s">
        <v>21</v>
      </c>
      <c r="L6" s="48"/>
      <c r="M6" s="48"/>
      <c r="N6" s="48"/>
      <c r="O6" s="48"/>
      <c r="P6" s="48"/>
    </row>
    <row r="7" spans="2:17" ht="11.25" customHeight="1" x14ac:dyDescent="0.35"/>
    <row r="8" spans="2:17" x14ac:dyDescent="0.35">
      <c r="B8" s="24" t="s">
        <v>4</v>
      </c>
      <c r="C8" s="25" t="s">
        <v>6</v>
      </c>
      <c r="D8" s="43" t="s">
        <v>5</v>
      </c>
      <c r="E8" s="31"/>
      <c r="F8" s="31"/>
      <c r="G8" s="31"/>
      <c r="H8" s="31"/>
      <c r="I8" s="31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x14ac:dyDescent="0.35">
      <c r="B9" s="5">
        <v>1</v>
      </c>
      <c r="C9" s="20" t="s">
        <v>38</v>
      </c>
      <c r="D9" s="37" t="s">
        <v>73</v>
      </c>
      <c r="E9" s="38"/>
      <c r="F9" s="38"/>
      <c r="G9" s="38"/>
      <c r="H9" s="38"/>
      <c r="I9" s="39"/>
      <c r="J9" s="29">
        <v>0</v>
      </c>
      <c r="K9" s="21">
        <v>78</v>
      </c>
      <c r="L9" s="21"/>
      <c r="M9" s="21"/>
      <c r="N9" s="15">
        <f>AVERAGE(J9:M9)</f>
        <v>39</v>
      </c>
    </row>
    <row r="10" spans="2:17" x14ac:dyDescent="0.35">
      <c r="B10" s="5">
        <v>2</v>
      </c>
      <c r="C10" s="20" t="s">
        <v>39</v>
      </c>
      <c r="D10" s="37" t="s">
        <v>74</v>
      </c>
      <c r="E10" s="38"/>
      <c r="F10" s="38"/>
      <c r="G10" s="38"/>
      <c r="H10" s="38"/>
      <c r="I10" s="39"/>
      <c r="J10" s="29">
        <v>0</v>
      </c>
      <c r="K10" s="21">
        <v>76</v>
      </c>
      <c r="L10" s="21"/>
      <c r="M10" s="21"/>
      <c r="N10" s="15">
        <f t="shared" ref="N10:N42" si="0">AVERAGE(J10:M10)</f>
        <v>38</v>
      </c>
    </row>
    <row r="11" spans="2:17" x14ac:dyDescent="0.35">
      <c r="B11" s="5">
        <v>3</v>
      </c>
      <c r="C11" s="20" t="s">
        <v>40</v>
      </c>
      <c r="D11" s="37" t="s">
        <v>75</v>
      </c>
      <c r="E11" s="38"/>
      <c r="F11" s="38"/>
      <c r="G11" s="38"/>
      <c r="H11" s="38"/>
      <c r="I11" s="39"/>
      <c r="J11" s="21">
        <v>75</v>
      </c>
      <c r="K11" s="29">
        <v>0</v>
      </c>
      <c r="L11" s="21"/>
      <c r="M11" s="21"/>
      <c r="N11" s="15">
        <f t="shared" si="0"/>
        <v>37.5</v>
      </c>
    </row>
    <row r="12" spans="2:17" x14ac:dyDescent="0.35">
      <c r="B12" s="5">
        <v>4</v>
      </c>
      <c r="C12" s="20" t="s">
        <v>41</v>
      </c>
      <c r="D12" s="37" t="s">
        <v>181</v>
      </c>
      <c r="E12" s="38"/>
      <c r="F12" s="38"/>
      <c r="G12" s="38"/>
      <c r="H12" s="38"/>
      <c r="I12" s="39"/>
      <c r="J12" s="21">
        <v>70</v>
      </c>
      <c r="K12" s="29">
        <v>0</v>
      </c>
      <c r="L12" s="21"/>
      <c r="M12" s="21"/>
      <c r="N12" s="15">
        <f t="shared" si="0"/>
        <v>35</v>
      </c>
    </row>
    <row r="13" spans="2:17" x14ac:dyDescent="0.35">
      <c r="B13" s="5">
        <v>5</v>
      </c>
      <c r="C13" s="20" t="s">
        <v>42</v>
      </c>
      <c r="D13" s="37" t="s">
        <v>76</v>
      </c>
      <c r="E13" s="38"/>
      <c r="F13" s="38"/>
      <c r="G13" s="38"/>
      <c r="H13" s="38"/>
      <c r="I13" s="39"/>
      <c r="J13" s="21">
        <v>90</v>
      </c>
      <c r="K13" s="21">
        <v>88</v>
      </c>
      <c r="L13" s="21"/>
      <c r="M13" s="21"/>
      <c r="N13" s="15">
        <f t="shared" si="0"/>
        <v>89</v>
      </c>
    </row>
    <row r="14" spans="2:17" x14ac:dyDescent="0.35">
      <c r="B14" s="5">
        <v>6</v>
      </c>
      <c r="C14" s="20" t="s">
        <v>43</v>
      </c>
      <c r="D14" s="37" t="s">
        <v>77</v>
      </c>
      <c r="E14" s="38"/>
      <c r="F14" s="38"/>
      <c r="G14" s="38"/>
      <c r="H14" s="38"/>
      <c r="I14" s="39"/>
      <c r="J14" s="17">
        <v>87</v>
      </c>
      <c r="K14" s="17">
        <v>86</v>
      </c>
      <c r="L14" s="17"/>
      <c r="M14" s="17"/>
      <c r="N14" s="15">
        <f t="shared" si="0"/>
        <v>86.5</v>
      </c>
      <c r="O14" s="18"/>
      <c r="Q14" s="13"/>
    </row>
    <row r="15" spans="2:17" x14ac:dyDescent="0.35">
      <c r="B15" s="5">
        <v>7</v>
      </c>
      <c r="C15" s="20" t="s">
        <v>45</v>
      </c>
      <c r="D15" s="37" t="s">
        <v>79</v>
      </c>
      <c r="E15" s="38"/>
      <c r="F15" s="38"/>
      <c r="G15" s="38"/>
      <c r="H15" s="38"/>
      <c r="I15" s="39"/>
      <c r="J15" s="17">
        <v>80</v>
      </c>
      <c r="K15" s="17">
        <v>72</v>
      </c>
      <c r="L15" s="17"/>
      <c r="M15" s="17"/>
      <c r="N15" s="15">
        <f t="shared" si="0"/>
        <v>76</v>
      </c>
      <c r="O15" s="18"/>
    </row>
    <row r="16" spans="2:17" x14ac:dyDescent="0.35">
      <c r="B16" s="5">
        <v>8</v>
      </c>
      <c r="C16" s="20" t="s">
        <v>46</v>
      </c>
      <c r="D16" s="37" t="s">
        <v>80</v>
      </c>
      <c r="E16" s="38"/>
      <c r="F16" s="38"/>
      <c r="G16" s="38"/>
      <c r="H16" s="38"/>
      <c r="I16" s="39"/>
      <c r="J16" s="16">
        <v>0</v>
      </c>
      <c r="K16" s="16">
        <v>0</v>
      </c>
      <c r="L16" s="17"/>
      <c r="M16" s="17"/>
      <c r="N16" s="15">
        <f t="shared" si="0"/>
        <v>0</v>
      </c>
      <c r="O16" s="18"/>
    </row>
    <row r="17" spans="2:15" x14ac:dyDescent="0.35">
      <c r="B17" s="5">
        <v>9</v>
      </c>
      <c r="C17" s="20" t="s">
        <v>47</v>
      </c>
      <c r="D17" s="34" t="s">
        <v>81</v>
      </c>
      <c r="E17" s="35"/>
      <c r="F17" s="35"/>
      <c r="G17" s="35"/>
      <c r="H17" s="35"/>
      <c r="I17" s="36"/>
      <c r="J17" s="17">
        <v>74</v>
      </c>
      <c r="K17" s="17">
        <v>75</v>
      </c>
      <c r="L17" s="17"/>
      <c r="M17" s="17"/>
      <c r="N17" s="15">
        <f t="shared" si="0"/>
        <v>74.5</v>
      </c>
      <c r="O17" s="18"/>
    </row>
    <row r="18" spans="2:15" x14ac:dyDescent="0.35">
      <c r="B18" s="5">
        <v>10</v>
      </c>
      <c r="C18" s="20" t="s">
        <v>48</v>
      </c>
      <c r="D18" s="34" t="s">
        <v>87</v>
      </c>
      <c r="E18" s="35"/>
      <c r="F18" s="35"/>
      <c r="G18" s="35"/>
      <c r="H18" s="35"/>
      <c r="I18" s="36"/>
      <c r="J18" s="17">
        <v>71</v>
      </c>
      <c r="K18" s="16">
        <v>0</v>
      </c>
      <c r="L18" s="17"/>
      <c r="M18" s="17"/>
      <c r="N18" s="15">
        <f t="shared" si="0"/>
        <v>35.5</v>
      </c>
      <c r="O18" s="18"/>
    </row>
    <row r="19" spans="2:15" x14ac:dyDescent="0.35">
      <c r="B19" s="5">
        <v>11</v>
      </c>
      <c r="C19" s="20" t="s">
        <v>49</v>
      </c>
      <c r="D19" s="34" t="s">
        <v>82</v>
      </c>
      <c r="E19" s="35"/>
      <c r="F19" s="35"/>
      <c r="G19" s="35"/>
      <c r="H19" s="35"/>
      <c r="I19" s="36"/>
      <c r="J19" s="17">
        <v>87</v>
      </c>
      <c r="K19" s="17">
        <v>88</v>
      </c>
      <c r="L19" s="17"/>
      <c r="M19" s="17"/>
      <c r="N19" s="15">
        <f t="shared" si="0"/>
        <v>87.5</v>
      </c>
      <c r="O19" s="18"/>
    </row>
    <row r="20" spans="2:15" x14ac:dyDescent="0.35">
      <c r="B20" s="5">
        <v>12</v>
      </c>
      <c r="C20" s="20" t="s">
        <v>50</v>
      </c>
      <c r="D20" s="34" t="s">
        <v>86</v>
      </c>
      <c r="E20" s="35"/>
      <c r="F20" s="35"/>
      <c r="G20" s="35"/>
      <c r="H20" s="35"/>
      <c r="I20" s="36"/>
      <c r="J20" s="17">
        <v>95</v>
      </c>
      <c r="K20" s="17">
        <v>93</v>
      </c>
      <c r="L20" s="17"/>
      <c r="M20" s="17"/>
      <c r="N20" s="15">
        <f t="shared" si="0"/>
        <v>94</v>
      </c>
      <c r="O20" s="18"/>
    </row>
    <row r="21" spans="2:15" x14ac:dyDescent="0.35">
      <c r="B21" s="5">
        <v>13</v>
      </c>
      <c r="C21" s="20" t="s">
        <v>51</v>
      </c>
      <c r="D21" s="34" t="s">
        <v>83</v>
      </c>
      <c r="E21" s="35"/>
      <c r="F21" s="35"/>
      <c r="G21" s="35"/>
      <c r="H21" s="35"/>
      <c r="I21" s="36"/>
      <c r="J21" s="17">
        <v>93</v>
      </c>
      <c r="K21" s="17">
        <v>100</v>
      </c>
      <c r="L21" s="17"/>
      <c r="M21" s="17"/>
      <c r="N21" s="15">
        <f t="shared" si="0"/>
        <v>96.5</v>
      </c>
      <c r="O21" s="18"/>
    </row>
    <row r="22" spans="2:15" x14ac:dyDescent="0.35">
      <c r="B22" s="5">
        <v>14</v>
      </c>
      <c r="C22" s="20" t="s">
        <v>52</v>
      </c>
      <c r="D22" s="34" t="s">
        <v>84</v>
      </c>
      <c r="E22" s="35"/>
      <c r="F22" s="35"/>
      <c r="G22" s="35"/>
      <c r="H22" s="35"/>
      <c r="I22" s="36"/>
      <c r="J22" s="17">
        <v>70</v>
      </c>
      <c r="K22" s="16">
        <v>0</v>
      </c>
      <c r="L22" s="17"/>
      <c r="M22" s="17"/>
      <c r="N22" s="15">
        <f t="shared" si="0"/>
        <v>35</v>
      </c>
      <c r="O22" s="18"/>
    </row>
    <row r="23" spans="2:15" x14ac:dyDescent="0.35">
      <c r="B23" s="5">
        <v>15</v>
      </c>
      <c r="C23" s="20" t="s">
        <v>53</v>
      </c>
      <c r="D23" s="34" t="s">
        <v>85</v>
      </c>
      <c r="E23" s="35"/>
      <c r="F23" s="35"/>
      <c r="G23" s="35"/>
      <c r="H23" s="35"/>
      <c r="I23" s="36"/>
      <c r="J23" s="17">
        <v>84</v>
      </c>
      <c r="K23" s="17">
        <v>89</v>
      </c>
      <c r="L23" s="17"/>
      <c r="M23" s="17"/>
      <c r="N23" s="15">
        <f t="shared" si="0"/>
        <v>86.5</v>
      </c>
      <c r="O23" s="18"/>
    </row>
    <row r="24" spans="2:15" x14ac:dyDescent="0.35">
      <c r="B24" s="5">
        <v>16</v>
      </c>
      <c r="C24" s="20" t="s">
        <v>54</v>
      </c>
      <c r="D24" s="34" t="s">
        <v>88</v>
      </c>
      <c r="E24" s="35"/>
      <c r="F24" s="35"/>
      <c r="G24" s="35"/>
      <c r="H24" s="35"/>
      <c r="I24" s="36"/>
      <c r="J24" s="16">
        <v>0</v>
      </c>
      <c r="K24" s="16">
        <v>0</v>
      </c>
      <c r="L24" s="17"/>
      <c r="M24" s="17"/>
      <c r="N24" s="15">
        <f t="shared" si="0"/>
        <v>0</v>
      </c>
      <c r="O24" s="18"/>
    </row>
    <row r="25" spans="2:15" x14ac:dyDescent="0.35">
      <c r="B25" s="5">
        <v>17</v>
      </c>
      <c r="C25" s="20" t="s">
        <v>55</v>
      </c>
      <c r="D25" s="34" t="s">
        <v>89</v>
      </c>
      <c r="E25" s="35"/>
      <c r="F25" s="35"/>
      <c r="G25" s="35"/>
      <c r="H25" s="35"/>
      <c r="I25" s="36"/>
      <c r="J25" s="16">
        <v>0</v>
      </c>
      <c r="K25" s="16">
        <v>0</v>
      </c>
      <c r="L25" s="17"/>
      <c r="M25" s="17"/>
      <c r="N25" s="15">
        <f t="shared" si="0"/>
        <v>0</v>
      </c>
      <c r="O25" s="18"/>
    </row>
    <row r="26" spans="2:15" x14ac:dyDescent="0.35">
      <c r="B26" s="5">
        <v>18</v>
      </c>
      <c r="C26" s="20" t="s">
        <v>56</v>
      </c>
      <c r="D26" s="34" t="s">
        <v>90</v>
      </c>
      <c r="E26" s="35"/>
      <c r="F26" s="35"/>
      <c r="G26" s="35"/>
      <c r="H26" s="35"/>
      <c r="I26" s="36"/>
      <c r="J26" s="17">
        <v>76</v>
      </c>
      <c r="K26" s="17">
        <v>94</v>
      </c>
      <c r="L26" s="17"/>
      <c r="M26" s="17"/>
      <c r="N26" s="15">
        <f t="shared" si="0"/>
        <v>85</v>
      </c>
      <c r="O26" s="18"/>
    </row>
    <row r="27" spans="2:15" x14ac:dyDescent="0.35">
      <c r="B27" s="5">
        <v>19</v>
      </c>
      <c r="C27" s="20" t="s">
        <v>57</v>
      </c>
      <c r="D27" s="34" t="s">
        <v>91</v>
      </c>
      <c r="E27" s="35"/>
      <c r="F27" s="35"/>
      <c r="G27" s="35"/>
      <c r="H27" s="35"/>
      <c r="I27" s="36"/>
      <c r="J27" s="16">
        <v>0</v>
      </c>
      <c r="K27" s="16">
        <v>0</v>
      </c>
      <c r="L27" s="17"/>
      <c r="M27" s="17"/>
      <c r="N27" s="15">
        <f t="shared" si="0"/>
        <v>0</v>
      </c>
      <c r="O27" s="18"/>
    </row>
    <row r="28" spans="2:15" x14ac:dyDescent="0.35">
      <c r="B28" s="5">
        <v>20</v>
      </c>
      <c r="C28" s="20" t="s">
        <v>58</v>
      </c>
      <c r="D28" s="34" t="s">
        <v>92</v>
      </c>
      <c r="E28" s="35"/>
      <c r="F28" s="35"/>
      <c r="G28" s="35"/>
      <c r="H28" s="35"/>
      <c r="I28" s="36"/>
      <c r="J28" s="17">
        <v>71</v>
      </c>
      <c r="K28" s="16">
        <v>0</v>
      </c>
      <c r="L28" s="17"/>
      <c r="M28" s="17"/>
      <c r="N28" s="15">
        <f t="shared" si="0"/>
        <v>35.5</v>
      </c>
      <c r="O28" s="18"/>
    </row>
    <row r="29" spans="2:15" x14ac:dyDescent="0.35">
      <c r="B29" s="5">
        <v>21</v>
      </c>
      <c r="C29" s="20" t="s">
        <v>59</v>
      </c>
      <c r="D29" s="34" t="s">
        <v>93</v>
      </c>
      <c r="E29" s="35"/>
      <c r="F29" s="35"/>
      <c r="G29" s="35"/>
      <c r="H29" s="35"/>
      <c r="I29" s="36"/>
      <c r="J29" s="17">
        <v>88</v>
      </c>
      <c r="K29" s="17">
        <v>94</v>
      </c>
      <c r="L29" s="17"/>
      <c r="M29" s="17"/>
      <c r="N29" s="15">
        <f t="shared" si="0"/>
        <v>91</v>
      </c>
      <c r="O29" s="18"/>
    </row>
    <row r="30" spans="2:15" x14ac:dyDescent="0.35">
      <c r="B30" s="5">
        <v>22</v>
      </c>
      <c r="C30" s="20" t="s">
        <v>60</v>
      </c>
      <c r="D30" s="34" t="s">
        <v>94</v>
      </c>
      <c r="E30" s="35"/>
      <c r="F30" s="35"/>
      <c r="G30" s="35"/>
      <c r="H30" s="35"/>
      <c r="I30" s="36"/>
      <c r="J30" s="16">
        <v>0</v>
      </c>
      <c r="K30" s="16">
        <v>0</v>
      </c>
      <c r="L30" s="17"/>
      <c r="M30" s="17"/>
      <c r="N30" s="15">
        <f t="shared" si="0"/>
        <v>0</v>
      </c>
      <c r="O30" s="18"/>
    </row>
    <row r="31" spans="2:15" x14ac:dyDescent="0.35">
      <c r="B31" s="5">
        <v>23</v>
      </c>
      <c r="C31" s="20" t="s">
        <v>61</v>
      </c>
      <c r="D31" s="34" t="s">
        <v>95</v>
      </c>
      <c r="E31" s="35"/>
      <c r="F31" s="35"/>
      <c r="G31" s="35"/>
      <c r="H31" s="35"/>
      <c r="I31" s="36"/>
      <c r="J31" s="17">
        <v>73</v>
      </c>
      <c r="K31" s="17">
        <v>70</v>
      </c>
      <c r="L31" s="17"/>
      <c r="M31" s="17"/>
      <c r="N31" s="15">
        <f t="shared" si="0"/>
        <v>71.5</v>
      </c>
      <c r="O31" s="18"/>
    </row>
    <row r="32" spans="2:15" x14ac:dyDescent="0.35">
      <c r="B32" s="5">
        <v>24</v>
      </c>
      <c r="C32" s="20" t="s">
        <v>62</v>
      </c>
      <c r="D32" s="37" t="s">
        <v>96</v>
      </c>
      <c r="E32" s="38"/>
      <c r="F32" s="38"/>
      <c r="G32" s="38"/>
      <c r="H32" s="38"/>
      <c r="I32" s="39"/>
      <c r="J32" s="17">
        <v>71</v>
      </c>
      <c r="K32" s="16">
        <v>0</v>
      </c>
      <c r="L32" s="17"/>
      <c r="M32" s="17"/>
      <c r="N32" s="15">
        <f t="shared" si="0"/>
        <v>35.5</v>
      </c>
      <c r="O32" s="18"/>
    </row>
    <row r="33" spans="2:15" x14ac:dyDescent="0.35">
      <c r="B33" s="5">
        <v>25</v>
      </c>
      <c r="C33" s="20" t="s">
        <v>63</v>
      </c>
      <c r="D33" s="37" t="s">
        <v>97</v>
      </c>
      <c r="E33" s="38"/>
      <c r="F33" s="38"/>
      <c r="G33" s="38"/>
      <c r="H33" s="38"/>
      <c r="I33" s="39"/>
      <c r="J33" s="16">
        <v>0</v>
      </c>
      <c r="K33" s="16">
        <v>0</v>
      </c>
      <c r="L33" s="17"/>
      <c r="M33" s="17"/>
      <c r="N33" s="15">
        <f t="shared" si="0"/>
        <v>0</v>
      </c>
      <c r="O33" s="18"/>
    </row>
    <row r="34" spans="2:15" x14ac:dyDescent="0.35">
      <c r="B34" s="5">
        <v>26</v>
      </c>
      <c r="C34" s="20" t="s">
        <v>64</v>
      </c>
      <c r="D34" s="40" t="s">
        <v>98</v>
      </c>
      <c r="E34" s="40"/>
      <c r="F34" s="40"/>
      <c r="G34" s="40"/>
      <c r="H34" s="40"/>
      <c r="I34" s="40"/>
      <c r="J34" s="17">
        <v>98</v>
      </c>
      <c r="K34" s="17">
        <v>98</v>
      </c>
      <c r="L34" s="17"/>
      <c r="M34" s="17"/>
      <c r="N34" s="15">
        <f t="shared" si="0"/>
        <v>98</v>
      </c>
      <c r="O34" s="18"/>
    </row>
    <row r="35" spans="2:15" x14ac:dyDescent="0.35">
      <c r="B35" s="5">
        <v>27</v>
      </c>
      <c r="C35" s="20" t="s">
        <v>65</v>
      </c>
      <c r="D35" s="41" t="s">
        <v>99</v>
      </c>
      <c r="E35" s="41"/>
      <c r="F35" s="41"/>
      <c r="G35" s="41"/>
      <c r="H35" s="41"/>
      <c r="I35" s="41"/>
      <c r="J35" s="17">
        <v>97</v>
      </c>
      <c r="K35" s="17">
        <v>90</v>
      </c>
      <c r="L35" s="17"/>
      <c r="M35" s="17"/>
      <c r="N35" s="15">
        <f t="shared" si="0"/>
        <v>93.5</v>
      </c>
      <c r="O35" s="18"/>
    </row>
    <row r="36" spans="2:15" x14ac:dyDescent="0.35">
      <c r="B36" s="5">
        <v>28</v>
      </c>
      <c r="C36" s="20" t="s">
        <v>66</v>
      </c>
      <c r="D36" s="41" t="s">
        <v>100</v>
      </c>
      <c r="E36" s="41"/>
      <c r="F36" s="41"/>
      <c r="G36" s="41"/>
      <c r="H36" s="41"/>
      <c r="I36" s="41"/>
      <c r="J36" s="17">
        <v>79</v>
      </c>
      <c r="K36" s="17">
        <v>74</v>
      </c>
      <c r="L36" s="17"/>
      <c r="M36" s="17"/>
      <c r="N36" s="15">
        <f t="shared" si="0"/>
        <v>76.5</v>
      </c>
      <c r="O36" s="18"/>
    </row>
    <row r="37" spans="2:15" x14ac:dyDescent="0.35">
      <c r="B37" s="5">
        <v>29</v>
      </c>
      <c r="C37" s="20" t="s">
        <v>67</v>
      </c>
      <c r="D37" s="41" t="s">
        <v>182</v>
      </c>
      <c r="E37" s="41"/>
      <c r="F37" s="41"/>
      <c r="G37" s="41"/>
      <c r="H37" s="41"/>
      <c r="I37" s="41"/>
      <c r="J37" s="17">
        <v>77</v>
      </c>
      <c r="K37" s="17">
        <v>70</v>
      </c>
      <c r="L37" s="17"/>
      <c r="M37" s="17"/>
      <c r="N37" s="15">
        <f t="shared" si="0"/>
        <v>73.5</v>
      </c>
      <c r="O37" s="18"/>
    </row>
    <row r="38" spans="2:15" x14ac:dyDescent="0.35">
      <c r="B38" s="5">
        <v>30</v>
      </c>
      <c r="C38" s="20" t="s">
        <v>68</v>
      </c>
      <c r="D38" s="41" t="s">
        <v>101</v>
      </c>
      <c r="E38" s="41"/>
      <c r="F38" s="41"/>
      <c r="G38" s="41"/>
      <c r="H38" s="41"/>
      <c r="I38" s="41"/>
      <c r="J38" s="17">
        <v>100</v>
      </c>
      <c r="K38" s="17">
        <v>100</v>
      </c>
      <c r="L38" s="17"/>
      <c r="M38" s="17"/>
      <c r="N38" s="15">
        <f t="shared" si="0"/>
        <v>100</v>
      </c>
      <c r="O38" s="18"/>
    </row>
    <row r="39" spans="2:15" x14ac:dyDescent="0.35">
      <c r="B39" s="5">
        <v>31</v>
      </c>
      <c r="C39" s="20" t="s">
        <v>69</v>
      </c>
      <c r="D39" s="41" t="s">
        <v>102</v>
      </c>
      <c r="E39" s="41"/>
      <c r="F39" s="41"/>
      <c r="G39" s="41"/>
      <c r="H39" s="41"/>
      <c r="I39" s="41"/>
      <c r="J39" s="17">
        <v>77</v>
      </c>
      <c r="K39" s="16">
        <v>0</v>
      </c>
      <c r="L39" s="17"/>
      <c r="M39" s="17"/>
      <c r="N39" s="15">
        <f t="shared" si="0"/>
        <v>38.5</v>
      </c>
      <c r="O39" s="18"/>
    </row>
    <row r="40" spans="2:15" x14ac:dyDescent="0.35">
      <c r="B40" s="5">
        <v>32</v>
      </c>
      <c r="C40" s="20" t="s">
        <v>70</v>
      </c>
      <c r="D40" s="41" t="s">
        <v>103</v>
      </c>
      <c r="E40" s="41"/>
      <c r="F40" s="41"/>
      <c r="G40" s="41"/>
      <c r="H40" s="41"/>
      <c r="I40" s="41"/>
      <c r="J40" s="17">
        <v>71</v>
      </c>
      <c r="K40" s="16">
        <v>0</v>
      </c>
      <c r="L40" s="17"/>
      <c r="M40" s="17"/>
      <c r="N40" s="15">
        <f t="shared" si="0"/>
        <v>35.5</v>
      </c>
      <c r="O40" s="18"/>
    </row>
    <row r="41" spans="2:15" x14ac:dyDescent="0.35">
      <c r="B41" s="5">
        <v>33</v>
      </c>
      <c r="C41" s="20" t="s">
        <v>71</v>
      </c>
      <c r="D41" s="41" t="s">
        <v>104</v>
      </c>
      <c r="E41" s="41"/>
      <c r="F41" s="41"/>
      <c r="G41" s="41"/>
      <c r="H41" s="41"/>
      <c r="I41" s="41"/>
      <c r="J41" s="16">
        <v>0</v>
      </c>
      <c r="K41" s="16">
        <v>0</v>
      </c>
      <c r="L41" s="17"/>
      <c r="M41" s="21"/>
      <c r="N41" s="15">
        <f t="shared" si="0"/>
        <v>0</v>
      </c>
      <c r="O41" s="18"/>
    </row>
    <row r="42" spans="2:15" x14ac:dyDescent="0.35">
      <c r="B42" s="5">
        <v>34</v>
      </c>
      <c r="C42" s="20" t="s">
        <v>72</v>
      </c>
      <c r="D42" s="41" t="s">
        <v>105</v>
      </c>
      <c r="E42" s="41"/>
      <c r="F42" s="41"/>
      <c r="G42" s="41"/>
      <c r="H42" s="41"/>
      <c r="I42" s="41"/>
      <c r="J42" s="16">
        <v>0</v>
      </c>
      <c r="K42" s="17">
        <v>70</v>
      </c>
      <c r="L42" s="17"/>
      <c r="M42" s="21"/>
      <c r="N42" s="15">
        <f t="shared" si="0"/>
        <v>35</v>
      </c>
    </row>
    <row r="43" spans="2:15" ht="15" thickBot="1" x14ac:dyDescent="0.4">
      <c r="B43" s="5"/>
      <c r="C43" s="22"/>
      <c r="D43" s="42"/>
      <c r="E43" s="42"/>
      <c r="F43" s="42"/>
      <c r="G43" s="42"/>
      <c r="H43" s="42"/>
      <c r="I43" s="42"/>
      <c r="J43" s="3"/>
      <c r="K43" s="3"/>
      <c r="L43" s="3"/>
      <c r="M43" s="15"/>
      <c r="N43" s="3"/>
    </row>
    <row r="44" spans="2:15" x14ac:dyDescent="0.35">
      <c r="C44" s="30"/>
      <c r="D44" s="30"/>
      <c r="E44" s="7"/>
    </row>
    <row r="45" spans="2:15" x14ac:dyDescent="0.35">
      <c r="C45" s="30"/>
      <c r="D45" s="30"/>
      <c r="E45" s="30"/>
      <c r="H45" s="31" t="s">
        <v>16</v>
      </c>
      <c r="I45" s="31"/>
      <c r="J45" s="3">
        <f>COUNTIF(J9:J42,"&gt;=70")</f>
        <v>24</v>
      </c>
      <c r="K45" s="3">
        <f>COUNTIF(K9:K42,"&gt;=70")</f>
        <v>19</v>
      </c>
      <c r="L45" s="3">
        <f>COUNTIF(L9:L42,"&gt;=70")</f>
        <v>0</v>
      </c>
      <c r="M45" s="3">
        <f>COUNTIF(M9:M42,"&gt;=70")</f>
        <v>0</v>
      </c>
      <c r="N45" s="16">
        <f>COUNTIF(N9:N42,"&gt;=70")</f>
        <v>16</v>
      </c>
    </row>
    <row r="46" spans="2:15" x14ac:dyDescent="0.35">
      <c r="C46" s="30"/>
      <c r="D46" s="30"/>
      <c r="E46" s="1"/>
      <c r="H46" s="31" t="s">
        <v>17</v>
      </c>
      <c r="I46" s="31"/>
      <c r="J46" s="3">
        <f>COUNTIF(J9:J42,"&lt;70")</f>
        <v>10</v>
      </c>
      <c r="K46" s="3">
        <f>COUNTIF(K9:K42,"&lt;70")</f>
        <v>15</v>
      </c>
      <c r="L46" s="3">
        <f>COUNTIF(L9:L42,"&lt;70")</f>
        <v>0</v>
      </c>
      <c r="M46" s="3">
        <f>COUNTIF(M9:M42,"&lt;70")</f>
        <v>0</v>
      </c>
      <c r="N46" s="16">
        <f>COUNTIF(N9:N42,"&lt;70")</f>
        <v>18</v>
      </c>
    </row>
    <row r="47" spans="2:15" x14ac:dyDescent="0.35">
      <c r="C47" s="30"/>
      <c r="D47" s="30"/>
      <c r="E47" s="1"/>
      <c r="H47" s="31" t="s">
        <v>18</v>
      </c>
      <c r="I47" s="31"/>
      <c r="J47" s="3">
        <f>COUNT(J9:J42)</f>
        <v>34</v>
      </c>
      <c r="K47" s="3">
        <f>COUNT(K9:K42)</f>
        <v>34</v>
      </c>
      <c r="L47" s="3">
        <f>COUNT(L9:L42)</f>
        <v>0</v>
      </c>
      <c r="M47" s="3">
        <f>COUNT(M9:M42)</f>
        <v>0</v>
      </c>
      <c r="N47" s="16">
        <f>COUNT(N9:N42)</f>
        <v>34</v>
      </c>
    </row>
    <row r="48" spans="2:15" x14ac:dyDescent="0.35">
      <c r="C48" s="30"/>
      <c r="D48" s="30"/>
      <c r="E48" s="7"/>
      <c r="H48" s="32" t="s">
        <v>13</v>
      </c>
      <c r="I48" s="32"/>
      <c r="J48" s="8">
        <f>J45/J47</f>
        <v>0.70588235294117652</v>
      </c>
      <c r="K48" s="8">
        <f>K45/K47</f>
        <v>0.55882352941176472</v>
      </c>
      <c r="L48" s="10" t="e">
        <f t="shared" ref="K48:N48" si="1">L45/L47</f>
        <v>#DIV/0!</v>
      </c>
      <c r="M48" s="10" t="e">
        <f t="shared" si="1"/>
        <v>#DIV/0!</v>
      </c>
      <c r="N48" s="11">
        <f t="shared" si="1"/>
        <v>0.47058823529411764</v>
      </c>
    </row>
    <row r="49" spans="3:14" x14ac:dyDescent="0.35">
      <c r="C49" s="1"/>
      <c r="D49" s="1"/>
      <c r="E49" s="7"/>
      <c r="H49" s="32" t="s">
        <v>14</v>
      </c>
      <c r="I49" s="32"/>
      <c r="J49" s="8">
        <f>J46/J47</f>
        <v>0.29411764705882354</v>
      </c>
      <c r="K49" s="8">
        <f>K46/K47</f>
        <v>0.44117647058823528</v>
      </c>
      <c r="L49" s="10" t="e">
        <f t="shared" ref="K49:N49" si="2">L46/L47</f>
        <v>#DIV/0!</v>
      </c>
      <c r="M49" s="10" t="e">
        <f t="shared" si="2"/>
        <v>#DIV/0!</v>
      </c>
      <c r="N49" s="11">
        <f t="shared" si="2"/>
        <v>0.52941176470588236</v>
      </c>
    </row>
    <row r="50" spans="3:14" x14ac:dyDescent="0.35">
      <c r="H50" s="14" t="s">
        <v>22</v>
      </c>
      <c r="I50" s="14"/>
      <c r="J50" s="19">
        <f>AVERAGE(J9:J42)</f>
        <v>57.470588235294116</v>
      </c>
      <c r="K50" s="19">
        <f>AVERAGE(K9:K42)</f>
        <v>47.205882352941174</v>
      </c>
      <c r="L50" s="19" t="e">
        <f t="shared" ref="K50:M50" si="3">AVERAGE(L9:L33)</f>
        <v>#DIV/0!</v>
      </c>
      <c r="M50" s="19" t="e">
        <f t="shared" si="3"/>
        <v>#DIV/0!</v>
      </c>
      <c r="N50" s="19">
        <f>AVERAGE(N9:N13)</f>
        <v>47.7</v>
      </c>
    </row>
    <row r="53" spans="3:14" x14ac:dyDescent="0.35">
      <c r="J53" s="6" t="s">
        <v>23</v>
      </c>
      <c r="K53" s="6"/>
      <c r="L53" s="6"/>
      <c r="M53" s="6"/>
    </row>
    <row r="54" spans="3:14" x14ac:dyDescent="0.35">
      <c r="J54" s="33" t="s">
        <v>15</v>
      </c>
      <c r="K54" s="33"/>
      <c r="L54" s="33"/>
      <c r="M54" s="33"/>
    </row>
  </sheetData>
  <mergeCells count="54">
    <mergeCell ref="B2:M2"/>
    <mergeCell ref="C3:M3"/>
    <mergeCell ref="D4:G4"/>
    <mergeCell ref="J4:K4"/>
    <mergeCell ref="D6:G6"/>
    <mergeCell ref="I6:J6"/>
    <mergeCell ref="K6:P6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35:I35"/>
    <mergeCell ref="D36:I36"/>
    <mergeCell ref="D41:I41"/>
    <mergeCell ref="D42:I42"/>
    <mergeCell ref="D43:I43"/>
    <mergeCell ref="D37:I37"/>
    <mergeCell ref="D38:I38"/>
    <mergeCell ref="D39:I39"/>
    <mergeCell ref="D40:I40"/>
    <mergeCell ref="D30:I30"/>
    <mergeCell ref="D31:I31"/>
    <mergeCell ref="D32:I32"/>
    <mergeCell ref="D33:I33"/>
    <mergeCell ref="D34:I34"/>
    <mergeCell ref="C45:E45"/>
    <mergeCell ref="H45:I45"/>
    <mergeCell ref="C44:D44"/>
    <mergeCell ref="H49:I49"/>
    <mergeCell ref="J54:M54"/>
    <mergeCell ref="C46:D46"/>
    <mergeCell ref="H46:I46"/>
    <mergeCell ref="C47:D47"/>
    <mergeCell ref="H47:I47"/>
    <mergeCell ref="C48:D48"/>
    <mergeCell ref="H48:I48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3319-954C-4BFB-A305-13A79845439A}">
  <dimension ref="B2:Q59"/>
  <sheetViews>
    <sheetView topLeftCell="A38" zoomScale="90" zoomScaleNormal="90" workbookViewId="0">
      <selection activeCell="Q52" sqref="Q52"/>
    </sheetView>
  </sheetViews>
  <sheetFormatPr baseColWidth="10" defaultRowHeight="14.5" x14ac:dyDescent="0.35"/>
  <cols>
    <col min="1" max="1" width="1.26953125" customWidth="1"/>
    <col min="2" max="2" width="6.179687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6" ht="15.5" x14ac:dyDescent="0.35"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"/>
      <c r="O2" s="2"/>
    </row>
    <row r="3" spans="2:16" x14ac:dyDescent="0.35">
      <c r="C3" s="45" t="s">
        <v>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</row>
    <row r="4" spans="2:16" x14ac:dyDescent="0.35">
      <c r="C4" t="s">
        <v>0</v>
      </c>
      <c r="D4" s="46" t="s">
        <v>35</v>
      </c>
      <c r="E4" s="46"/>
      <c r="F4" s="46"/>
      <c r="G4" s="46"/>
      <c r="I4" t="s">
        <v>1</v>
      </c>
      <c r="J4" s="47" t="s">
        <v>106</v>
      </c>
      <c r="K4" s="47"/>
      <c r="M4" t="s">
        <v>2</v>
      </c>
      <c r="N4" t="s">
        <v>245</v>
      </c>
    </row>
    <row r="5" spans="2:16" ht="6.75" customHeight="1" x14ac:dyDescent="0.35">
      <c r="D5" s="4"/>
      <c r="E5" s="4"/>
      <c r="F5" s="4"/>
      <c r="G5" s="4"/>
    </row>
    <row r="6" spans="2:16" x14ac:dyDescent="0.35">
      <c r="C6" t="s">
        <v>3</v>
      </c>
      <c r="D6" s="47" t="s">
        <v>36</v>
      </c>
      <c r="E6" s="47"/>
      <c r="F6" s="47"/>
      <c r="G6" s="47"/>
      <c r="I6" s="30" t="s">
        <v>19</v>
      </c>
      <c r="J6" s="30"/>
      <c r="K6" s="48" t="s">
        <v>21</v>
      </c>
      <c r="L6" s="48"/>
      <c r="M6" s="48"/>
      <c r="N6" s="48"/>
      <c r="O6" s="48"/>
      <c r="P6" s="48"/>
    </row>
    <row r="7" spans="2:16" ht="11.25" customHeight="1" x14ac:dyDescent="0.35"/>
    <row r="8" spans="2:16" x14ac:dyDescent="0.35">
      <c r="B8" s="24" t="s">
        <v>4</v>
      </c>
      <c r="C8" s="25" t="s">
        <v>6</v>
      </c>
      <c r="D8" s="43" t="s">
        <v>5</v>
      </c>
      <c r="E8" s="31"/>
      <c r="F8" s="31"/>
      <c r="G8" s="31"/>
      <c r="H8" s="31"/>
      <c r="I8" s="31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6" x14ac:dyDescent="0.35">
      <c r="B9" s="5">
        <v>1</v>
      </c>
      <c r="C9" s="28" t="s">
        <v>183</v>
      </c>
      <c r="D9" s="34" t="s">
        <v>204</v>
      </c>
      <c r="E9" s="35"/>
      <c r="F9" s="35"/>
      <c r="G9" s="35"/>
      <c r="H9" s="35"/>
      <c r="I9" s="36"/>
      <c r="J9" s="21">
        <v>88</v>
      </c>
      <c r="K9" s="21">
        <v>77</v>
      </c>
      <c r="L9" s="21"/>
      <c r="M9" s="21"/>
      <c r="N9" s="15">
        <f>AVERAGE(J9:M9)</f>
        <v>82.5</v>
      </c>
      <c r="O9" s="18"/>
    </row>
    <row r="10" spans="2:16" x14ac:dyDescent="0.35">
      <c r="B10" s="5">
        <v>2</v>
      </c>
      <c r="C10" s="28" t="s">
        <v>184</v>
      </c>
      <c r="D10" s="34" t="s">
        <v>205</v>
      </c>
      <c r="E10" s="35"/>
      <c r="F10" s="35"/>
      <c r="G10" s="35"/>
      <c r="H10" s="35"/>
      <c r="I10" s="36"/>
      <c r="J10" s="29">
        <v>0</v>
      </c>
      <c r="K10" s="29">
        <v>0</v>
      </c>
      <c r="L10" s="21"/>
      <c r="M10" s="21"/>
      <c r="N10" s="15">
        <f t="shared" ref="N10:N38" si="0">AVERAGE(J10:M10)</f>
        <v>0</v>
      </c>
      <c r="O10" s="18"/>
    </row>
    <row r="11" spans="2:16" x14ac:dyDescent="0.35">
      <c r="B11" s="5">
        <v>3</v>
      </c>
      <c r="C11" s="28" t="s">
        <v>185</v>
      </c>
      <c r="D11" s="34" t="s">
        <v>206</v>
      </c>
      <c r="E11" s="35"/>
      <c r="F11" s="35"/>
      <c r="G11" s="35"/>
      <c r="H11" s="35"/>
      <c r="I11" s="36"/>
      <c r="J11" s="21">
        <v>70</v>
      </c>
      <c r="K11" s="21">
        <v>70</v>
      </c>
      <c r="L11" s="21"/>
      <c r="M11" s="21"/>
      <c r="N11" s="15">
        <f t="shared" si="0"/>
        <v>70</v>
      </c>
      <c r="O11" s="18"/>
    </row>
    <row r="12" spans="2:16" x14ac:dyDescent="0.35">
      <c r="B12" s="5">
        <v>4</v>
      </c>
      <c r="C12" s="28" t="s">
        <v>186</v>
      </c>
      <c r="D12" s="34" t="s">
        <v>207</v>
      </c>
      <c r="E12" s="35"/>
      <c r="F12" s="35"/>
      <c r="G12" s="35"/>
      <c r="H12" s="35"/>
      <c r="I12" s="36"/>
      <c r="J12" s="29">
        <v>0</v>
      </c>
      <c r="K12" s="21">
        <v>70</v>
      </c>
      <c r="L12" s="21"/>
      <c r="M12" s="21"/>
      <c r="N12" s="15">
        <f t="shared" si="0"/>
        <v>35</v>
      </c>
      <c r="O12" s="18"/>
    </row>
    <row r="13" spans="2:16" x14ac:dyDescent="0.35">
      <c r="B13" s="5">
        <v>5</v>
      </c>
      <c r="C13" s="28" t="s">
        <v>229</v>
      </c>
      <c r="D13" s="34" t="s">
        <v>231</v>
      </c>
      <c r="E13" s="35"/>
      <c r="F13" s="35"/>
      <c r="G13" s="35"/>
      <c r="H13" s="35"/>
      <c r="I13" s="36"/>
      <c r="J13" s="21">
        <v>90</v>
      </c>
      <c r="K13" s="21">
        <v>94</v>
      </c>
      <c r="L13" s="21"/>
      <c r="M13" s="21"/>
      <c r="N13" s="15">
        <f t="shared" si="0"/>
        <v>92</v>
      </c>
      <c r="O13" s="18"/>
    </row>
    <row r="14" spans="2:16" x14ac:dyDescent="0.35">
      <c r="B14" s="5">
        <v>6</v>
      </c>
      <c r="C14" s="28" t="s">
        <v>230</v>
      </c>
      <c r="D14" s="34" t="s">
        <v>232</v>
      </c>
      <c r="E14" s="35"/>
      <c r="F14" s="35"/>
      <c r="G14" s="35"/>
      <c r="H14" s="35"/>
      <c r="I14" s="36"/>
      <c r="J14" s="21">
        <v>75</v>
      </c>
      <c r="K14" s="29">
        <v>0</v>
      </c>
      <c r="L14" s="21"/>
      <c r="M14" s="21"/>
      <c r="N14" s="15">
        <f t="shared" si="0"/>
        <v>37.5</v>
      </c>
      <c r="O14" s="18"/>
    </row>
    <row r="15" spans="2:16" x14ac:dyDescent="0.35">
      <c r="B15" s="5">
        <v>7</v>
      </c>
      <c r="C15" s="28" t="s">
        <v>44</v>
      </c>
      <c r="D15" s="34" t="s">
        <v>78</v>
      </c>
      <c r="E15" s="35"/>
      <c r="F15" s="35"/>
      <c r="G15" s="35"/>
      <c r="H15" s="35"/>
      <c r="I15" s="36"/>
      <c r="J15" s="21">
        <v>74</v>
      </c>
      <c r="K15" s="21">
        <v>70</v>
      </c>
      <c r="L15" s="21"/>
      <c r="M15" s="21"/>
      <c r="N15" s="15">
        <f t="shared" si="0"/>
        <v>72</v>
      </c>
      <c r="O15" s="18"/>
    </row>
    <row r="16" spans="2:16" x14ac:dyDescent="0.35">
      <c r="B16" s="5">
        <v>8</v>
      </c>
      <c r="C16" s="28" t="s">
        <v>187</v>
      </c>
      <c r="D16" s="34" t="s">
        <v>208</v>
      </c>
      <c r="E16" s="35"/>
      <c r="F16" s="35"/>
      <c r="G16" s="35"/>
      <c r="H16" s="35"/>
      <c r="I16" s="36"/>
      <c r="J16" s="21">
        <v>91</v>
      </c>
      <c r="K16" s="21">
        <v>84</v>
      </c>
      <c r="L16" s="21"/>
      <c r="M16" s="21"/>
      <c r="N16" s="15">
        <f t="shared" si="0"/>
        <v>87.5</v>
      </c>
      <c r="O16" s="18"/>
    </row>
    <row r="17" spans="2:17" x14ac:dyDescent="0.35">
      <c r="B17" s="5">
        <v>9</v>
      </c>
      <c r="C17" s="28" t="s">
        <v>188</v>
      </c>
      <c r="D17" s="34" t="s">
        <v>209</v>
      </c>
      <c r="E17" s="35"/>
      <c r="F17" s="35"/>
      <c r="G17" s="35"/>
      <c r="H17" s="35"/>
      <c r="I17" s="36"/>
      <c r="J17" s="17">
        <v>80</v>
      </c>
      <c r="K17" s="17">
        <v>81</v>
      </c>
      <c r="L17" s="17"/>
      <c r="M17" s="17"/>
      <c r="N17" s="15">
        <f t="shared" si="0"/>
        <v>80.5</v>
      </c>
      <c r="O17" s="18"/>
      <c r="Q17" s="13"/>
    </row>
    <row r="18" spans="2:17" x14ac:dyDescent="0.35">
      <c r="B18" s="5">
        <v>10</v>
      </c>
      <c r="C18" s="28" t="s">
        <v>233</v>
      </c>
      <c r="D18" s="34" t="s">
        <v>234</v>
      </c>
      <c r="E18" s="35"/>
      <c r="F18" s="35"/>
      <c r="G18" s="35"/>
      <c r="H18" s="35"/>
      <c r="I18" s="36"/>
      <c r="J18" s="17">
        <v>80</v>
      </c>
      <c r="K18" s="16">
        <v>0</v>
      </c>
      <c r="L18" s="17"/>
      <c r="M18" s="17"/>
      <c r="N18" s="15">
        <f t="shared" si="0"/>
        <v>40</v>
      </c>
      <c r="O18" s="18"/>
    </row>
    <row r="19" spans="2:17" x14ac:dyDescent="0.35">
      <c r="B19" s="5">
        <v>11</v>
      </c>
      <c r="C19" s="28" t="s">
        <v>189</v>
      </c>
      <c r="D19" s="34" t="s">
        <v>210</v>
      </c>
      <c r="E19" s="35"/>
      <c r="F19" s="35"/>
      <c r="G19" s="35"/>
      <c r="H19" s="35"/>
      <c r="I19" s="36"/>
      <c r="J19" s="17">
        <v>78</v>
      </c>
      <c r="K19" s="17">
        <v>78</v>
      </c>
      <c r="L19" s="17"/>
      <c r="M19" s="17"/>
      <c r="N19" s="15">
        <f t="shared" si="0"/>
        <v>78</v>
      </c>
      <c r="O19" s="18"/>
    </row>
    <row r="20" spans="2:17" x14ac:dyDescent="0.35">
      <c r="B20" s="5">
        <v>12</v>
      </c>
      <c r="C20" s="28" t="s">
        <v>190</v>
      </c>
      <c r="D20" s="34" t="s">
        <v>211</v>
      </c>
      <c r="E20" s="35"/>
      <c r="F20" s="35"/>
      <c r="G20" s="35"/>
      <c r="H20" s="35"/>
      <c r="I20" s="36"/>
      <c r="J20" s="17">
        <v>80</v>
      </c>
      <c r="K20" s="17">
        <v>86</v>
      </c>
      <c r="L20" s="17"/>
      <c r="M20" s="17"/>
      <c r="N20" s="15">
        <f t="shared" si="0"/>
        <v>83</v>
      </c>
      <c r="O20" s="18"/>
    </row>
    <row r="21" spans="2:17" x14ac:dyDescent="0.35">
      <c r="B21" s="5">
        <v>13</v>
      </c>
      <c r="C21" s="28" t="s">
        <v>191</v>
      </c>
      <c r="D21" s="34" t="s">
        <v>212</v>
      </c>
      <c r="E21" s="35"/>
      <c r="F21" s="35"/>
      <c r="G21" s="35"/>
      <c r="H21" s="35"/>
      <c r="I21" s="36"/>
      <c r="J21" s="17">
        <v>91</v>
      </c>
      <c r="K21" s="17">
        <v>81</v>
      </c>
      <c r="L21" s="17"/>
      <c r="M21" s="17"/>
      <c r="N21" s="15">
        <f t="shared" si="0"/>
        <v>86</v>
      </c>
      <c r="O21" s="18"/>
    </row>
    <row r="22" spans="2:17" x14ac:dyDescent="0.35">
      <c r="B22" s="5">
        <v>14</v>
      </c>
      <c r="C22" s="28" t="s">
        <v>192</v>
      </c>
      <c r="D22" s="34" t="s">
        <v>213</v>
      </c>
      <c r="E22" s="35"/>
      <c r="F22" s="35"/>
      <c r="G22" s="35"/>
      <c r="H22" s="35"/>
      <c r="I22" s="36"/>
      <c r="J22" s="17">
        <v>81</v>
      </c>
      <c r="K22" s="17">
        <v>92</v>
      </c>
      <c r="L22" s="17"/>
      <c r="M22" s="17"/>
      <c r="N22" s="15">
        <f t="shared" si="0"/>
        <v>86.5</v>
      </c>
      <c r="O22" s="18"/>
    </row>
    <row r="23" spans="2:17" x14ac:dyDescent="0.35">
      <c r="B23" s="5">
        <v>15</v>
      </c>
      <c r="C23" s="28" t="s">
        <v>235</v>
      </c>
      <c r="D23" s="34" t="s">
        <v>236</v>
      </c>
      <c r="E23" s="35"/>
      <c r="F23" s="35"/>
      <c r="G23" s="35"/>
      <c r="H23" s="35"/>
      <c r="I23" s="36"/>
      <c r="J23" s="17">
        <v>70</v>
      </c>
      <c r="K23" s="16">
        <v>0</v>
      </c>
      <c r="L23" s="17"/>
      <c r="M23" s="17"/>
      <c r="N23" s="15">
        <f t="shared" si="0"/>
        <v>35</v>
      </c>
      <c r="O23" s="18"/>
    </row>
    <row r="24" spans="2:17" x14ac:dyDescent="0.35">
      <c r="B24" s="5">
        <v>16</v>
      </c>
      <c r="C24" s="28" t="s">
        <v>241</v>
      </c>
      <c r="D24" s="34" t="s">
        <v>240</v>
      </c>
      <c r="E24" s="35"/>
      <c r="F24" s="35"/>
      <c r="G24" s="35"/>
      <c r="H24" s="35"/>
      <c r="I24" s="36"/>
      <c r="J24" s="16">
        <v>0</v>
      </c>
      <c r="K24" s="17">
        <v>70</v>
      </c>
      <c r="L24" s="17"/>
      <c r="M24" s="17"/>
      <c r="N24" s="15">
        <f t="shared" si="0"/>
        <v>35</v>
      </c>
      <c r="O24" s="18"/>
    </row>
    <row r="25" spans="2:17" x14ac:dyDescent="0.35">
      <c r="B25" s="5">
        <v>17</v>
      </c>
      <c r="C25" s="28" t="s">
        <v>193</v>
      </c>
      <c r="D25" s="34" t="s">
        <v>214</v>
      </c>
      <c r="E25" s="35"/>
      <c r="F25" s="35"/>
      <c r="G25" s="35"/>
      <c r="H25" s="35"/>
      <c r="I25" s="36"/>
      <c r="J25" s="17">
        <v>76</v>
      </c>
      <c r="K25" s="16">
        <v>0</v>
      </c>
      <c r="L25" s="17"/>
      <c r="M25" s="17"/>
      <c r="N25" s="15">
        <f t="shared" si="0"/>
        <v>38</v>
      </c>
      <c r="O25" s="18"/>
    </row>
    <row r="26" spans="2:17" x14ac:dyDescent="0.35">
      <c r="B26" s="5">
        <v>18</v>
      </c>
      <c r="C26" s="28" t="s">
        <v>194</v>
      </c>
      <c r="D26" s="34" t="s">
        <v>215</v>
      </c>
      <c r="E26" s="35"/>
      <c r="F26" s="35"/>
      <c r="G26" s="35"/>
      <c r="H26" s="35"/>
      <c r="I26" s="36"/>
      <c r="J26" s="17">
        <v>70</v>
      </c>
      <c r="K26" s="17">
        <v>89</v>
      </c>
      <c r="L26" s="17"/>
      <c r="M26" s="17"/>
      <c r="N26" s="15">
        <f t="shared" si="0"/>
        <v>79.5</v>
      </c>
      <c r="O26" s="18"/>
    </row>
    <row r="27" spans="2:17" x14ac:dyDescent="0.35">
      <c r="B27" s="5">
        <v>19</v>
      </c>
      <c r="C27" s="28" t="s">
        <v>195</v>
      </c>
      <c r="D27" s="34" t="s">
        <v>216</v>
      </c>
      <c r="E27" s="35"/>
      <c r="F27" s="35"/>
      <c r="G27" s="35"/>
      <c r="H27" s="35"/>
      <c r="I27" s="36"/>
      <c r="J27" s="17">
        <v>82</v>
      </c>
      <c r="K27" s="17">
        <v>84</v>
      </c>
      <c r="L27" s="17"/>
      <c r="M27" s="17"/>
      <c r="N27" s="15">
        <f t="shared" si="0"/>
        <v>83</v>
      </c>
      <c r="O27" s="18"/>
    </row>
    <row r="28" spans="2:17" x14ac:dyDescent="0.35">
      <c r="B28" s="5">
        <v>20</v>
      </c>
      <c r="C28" s="28" t="s">
        <v>196</v>
      </c>
      <c r="D28" s="34" t="s">
        <v>217</v>
      </c>
      <c r="E28" s="35"/>
      <c r="F28" s="35"/>
      <c r="G28" s="35"/>
      <c r="H28" s="35"/>
      <c r="I28" s="36"/>
      <c r="J28" s="17">
        <v>71</v>
      </c>
      <c r="K28" s="16">
        <v>0</v>
      </c>
      <c r="L28" s="17"/>
      <c r="M28" s="17"/>
      <c r="N28" s="15">
        <f t="shared" si="0"/>
        <v>35.5</v>
      </c>
      <c r="O28" s="18"/>
    </row>
    <row r="29" spans="2:17" x14ac:dyDescent="0.35">
      <c r="B29" s="5">
        <v>21</v>
      </c>
      <c r="C29" s="28" t="s">
        <v>197</v>
      </c>
      <c r="D29" s="34" t="s">
        <v>218</v>
      </c>
      <c r="E29" s="35"/>
      <c r="F29" s="35"/>
      <c r="G29" s="35"/>
      <c r="H29" s="35"/>
      <c r="I29" s="36"/>
      <c r="J29" s="17">
        <v>77</v>
      </c>
      <c r="K29" s="16">
        <v>0</v>
      </c>
      <c r="L29" s="17"/>
      <c r="M29" s="17"/>
      <c r="N29" s="15">
        <f t="shared" si="0"/>
        <v>38.5</v>
      </c>
      <c r="O29" s="18"/>
    </row>
    <row r="30" spans="2:17" x14ac:dyDescent="0.35">
      <c r="B30" s="5">
        <v>22</v>
      </c>
      <c r="C30" s="28" t="s">
        <v>198</v>
      </c>
      <c r="D30" s="34" t="s">
        <v>219</v>
      </c>
      <c r="E30" s="35"/>
      <c r="F30" s="35"/>
      <c r="G30" s="35"/>
      <c r="H30" s="35"/>
      <c r="I30" s="36"/>
      <c r="J30" s="17">
        <v>91</v>
      </c>
      <c r="K30" s="16">
        <v>0</v>
      </c>
      <c r="L30" s="17"/>
      <c r="M30" s="17"/>
      <c r="N30" s="15">
        <f t="shared" si="0"/>
        <v>45.5</v>
      </c>
      <c r="O30" s="18"/>
    </row>
    <row r="31" spans="2:17" x14ac:dyDescent="0.35">
      <c r="B31" s="5">
        <v>23</v>
      </c>
      <c r="C31" s="28" t="s">
        <v>199</v>
      </c>
      <c r="D31" s="34" t="s">
        <v>220</v>
      </c>
      <c r="E31" s="35"/>
      <c r="F31" s="35"/>
      <c r="G31" s="35"/>
      <c r="H31" s="35"/>
      <c r="I31" s="36"/>
      <c r="J31" s="17">
        <v>70</v>
      </c>
      <c r="K31" s="17">
        <v>80</v>
      </c>
      <c r="L31" s="17"/>
      <c r="M31" s="17"/>
      <c r="N31" s="15">
        <f t="shared" si="0"/>
        <v>75</v>
      </c>
      <c r="O31" s="18"/>
    </row>
    <row r="32" spans="2:17" x14ac:dyDescent="0.35">
      <c r="B32" s="5">
        <v>24</v>
      </c>
      <c r="C32" s="28" t="s">
        <v>200</v>
      </c>
      <c r="D32" s="34" t="s">
        <v>221</v>
      </c>
      <c r="E32" s="35"/>
      <c r="F32" s="35"/>
      <c r="G32" s="35"/>
      <c r="H32" s="35"/>
      <c r="I32" s="36"/>
      <c r="J32" s="17">
        <v>77</v>
      </c>
      <c r="K32" s="17">
        <v>75</v>
      </c>
      <c r="L32" s="17"/>
      <c r="M32" s="17"/>
      <c r="N32" s="15">
        <f t="shared" si="0"/>
        <v>76</v>
      </c>
      <c r="O32" s="18"/>
    </row>
    <row r="33" spans="2:15" x14ac:dyDescent="0.35">
      <c r="B33" s="5">
        <v>25</v>
      </c>
      <c r="C33" s="28" t="s">
        <v>201</v>
      </c>
      <c r="D33" s="34" t="s">
        <v>222</v>
      </c>
      <c r="E33" s="35"/>
      <c r="F33" s="35"/>
      <c r="G33" s="35"/>
      <c r="H33" s="35"/>
      <c r="I33" s="36"/>
      <c r="J33" s="17">
        <v>82</v>
      </c>
      <c r="K33" s="16">
        <v>0</v>
      </c>
      <c r="L33" s="17"/>
      <c r="M33" s="17"/>
      <c r="N33" s="15">
        <f t="shared" si="0"/>
        <v>41</v>
      </c>
      <c r="O33" s="18"/>
    </row>
    <row r="34" spans="2:15" x14ac:dyDescent="0.35">
      <c r="B34" s="5">
        <v>26</v>
      </c>
      <c r="C34" s="28" t="s">
        <v>202</v>
      </c>
      <c r="D34" s="34" t="s">
        <v>223</v>
      </c>
      <c r="E34" s="35"/>
      <c r="F34" s="35"/>
      <c r="G34" s="35"/>
      <c r="H34" s="35"/>
      <c r="I34" s="36"/>
      <c r="J34" s="17">
        <v>72</v>
      </c>
      <c r="K34" s="17">
        <v>82</v>
      </c>
      <c r="L34" s="17"/>
      <c r="M34" s="17"/>
      <c r="N34" s="15">
        <f t="shared" si="0"/>
        <v>77</v>
      </c>
      <c r="O34" s="18"/>
    </row>
    <row r="35" spans="2:15" x14ac:dyDescent="0.35">
      <c r="B35" s="5">
        <v>27</v>
      </c>
      <c r="C35" s="28" t="s">
        <v>203</v>
      </c>
      <c r="D35" s="34" t="s">
        <v>224</v>
      </c>
      <c r="E35" s="35"/>
      <c r="F35" s="35"/>
      <c r="G35" s="35"/>
      <c r="H35" s="35"/>
      <c r="I35" s="36"/>
      <c r="J35" s="17">
        <v>88</v>
      </c>
      <c r="K35" s="17">
        <v>92</v>
      </c>
      <c r="L35" s="17"/>
      <c r="M35" s="17"/>
      <c r="N35" s="15">
        <f t="shared" si="0"/>
        <v>90</v>
      </c>
      <c r="O35" s="18"/>
    </row>
    <row r="36" spans="2:15" x14ac:dyDescent="0.35">
      <c r="B36" s="5">
        <v>28</v>
      </c>
      <c r="C36" s="28" t="s">
        <v>237</v>
      </c>
      <c r="D36" s="34" t="s">
        <v>242</v>
      </c>
      <c r="E36" s="35"/>
      <c r="F36" s="35"/>
      <c r="G36" s="35"/>
      <c r="H36" s="35"/>
      <c r="I36" s="36"/>
      <c r="J36" s="16">
        <v>0</v>
      </c>
      <c r="K36" s="16">
        <v>0</v>
      </c>
      <c r="L36" s="17"/>
      <c r="M36" s="17"/>
      <c r="N36" s="15">
        <f t="shared" si="0"/>
        <v>0</v>
      </c>
      <c r="O36" s="18"/>
    </row>
    <row r="37" spans="2:15" x14ac:dyDescent="0.35">
      <c r="B37" s="5">
        <v>29</v>
      </c>
      <c r="C37" s="28" t="s">
        <v>227</v>
      </c>
      <c r="D37" s="34" t="s">
        <v>225</v>
      </c>
      <c r="E37" s="35"/>
      <c r="F37" s="35"/>
      <c r="G37" s="35"/>
      <c r="H37" s="35"/>
      <c r="I37" s="36"/>
      <c r="J37" s="16">
        <v>0</v>
      </c>
      <c r="K37" s="16">
        <v>0</v>
      </c>
      <c r="L37" s="17"/>
      <c r="M37" s="17"/>
      <c r="N37" s="15">
        <f t="shared" si="0"/>
        <v>0</v>
      </c>
      <c r="O37" s="18"/>
    </row>
    <row r="38" spans="2:15" x14ac:dyDescent="0.35">
      <c r="B38" s="5">
        <v>30</v>
      </c>
      <c r="C38" s="28" t="s">
        <v>228</v>
      </c>
      <c r="D38" s="34" t="s">
        <v>226</v>
      </c>
      <c r="E38" s="35"/>
      <c r="F38" s="35"/>
      <c r="G38" s="35"/>
      <c r="H38" s="35"/>
      <c r="I38" s="36"/>
      <c r="J38" s="16">
        <v>0</v>
      </c>
      <c r="K38" s="16">
        <v>0</v>
      </c>
      <c r="L38" s="17"/>
      <c r="M38" s="17"/>
      <c r="N38" s="15">
        <f t="shared" si="0"/>
        <v>0</v>
      </c>
      <c r="O38" s="18"/>
    </row>
    <row r="39" spans="2:15" x14ac:dyDescent="0.35">
      <c r="B39" s="5"/>
      <c r="C39" s="20"/>
      <c r="D39" s="34"/>
      <c r="E39" s="35"/>
      <c r="F39" s="35"/>
      <c r="G39" s="35"/>
      <c r="H39" s="35"/>
      <c r="I39" s="36"/>
      <c r="J39" s="17"/>
      <c r="K39" s="17"/>
      <c r="L39" s="17"/>
      <c r="M39" s="17"/>
      <c r="N39" s="15"/>
      <c r="O39" s="18"/>
    </row>
    <row r="40" spans="2:15" x14ac:dyDescent="0.35">
      <c r="B40" s="5"/>
      <c r="D40" s="34"/>
      <c r="E40" s="35"/>
      <c r="F40" s="35"/>
      <c r="G40" s="35"/>
      <c r="H40" s="35"/>
      <c r="I40" s="36"/>
      <c r="J40" s="17"/>
      <c r="K40" s="17"/>
      <c r="L40" s="17"/>
      <c r="M40" s="17"/>
      <c r="N40" s="15"/>
      <c r="O40" s="18"/>
    </row>
    <row r="41" spans="2:15" x14ac:dyDescent="0.35">
      <c r="B41" s="5"/>
      <c r="D41" s="37"/>
      <c r="E41" s="38"/>
      <c r="F41" s="38"/>
      <c r="G41" s="38"/>
      <c r="H41" s="38"/>
      <c r="I41" s="39"/>
      <c r="J41" s="17"/>
      <c r="K41" s="17"/>
      <c r="L41" s="17"/>
      <c r="M41" s="17"/>
      <c r="N41" s="15"/>
      <c r="O41" s="18"/>
    </row>
    <row r="42" spans="2:15" x14ac:dyDescent="0.35">
      <c r="B42" s="5"/>
      <c r="C42" s="20"/>
      <c r="D42" s="37"/>
      <c r="E42" s="38"/>
      <c r="F42" s="38"/>
      <c r="G42" s="38"/>
      <c r="H42" s="38"/>
      <c r="I42" s="39"/>
      <c r="J42" s="17"/>
      <c r="K42" s="17"/>
      <c r="L42" s="17"/>
      <c r="M42" s="17"/>
      <c r="N42" s="15"/>
      <c r="O42" s="18"/>
    </row>
    <row r="43" spans="2:15" x14ac:dyDescent="0.35">
      <c r="B43" s="5"/>
      <c r="C43" s="17"/>
      <c r="D43" s="40"/>
      <c r="E43" s="40"/>
      <c r="F43" s="40"/>
      <c r="G43" s="40"/>
      <c r="H43" s="40"/>
      <c r="I43" s="40"/>
      <c r="J43" s="3"/>
      <c r="K43" s="3"/>
      <c r="L43" s="3"/>
      <c r="M43" s="3"/>
      <c r="N43" s="15"/>
      <c r="O43" s="18"/>
    </row>
    <row r="44" spans="2:15" x14ac:dyDescent="0.35">
      <c r="B44" s="5"/>
      <c r="C44" s="17"/>
      <c r="D44" s="41"/>
      <c r="E44" s="41"/>
      <c r="F44" s="41"/>
      <c r="G44" s="41"/>
      <c r="H44" s="41"/>
      <c r="I44" s="41"/>
      <c r="J44" s="3"/>
      <c r="K44" s="3"/>
      <c r="L44" s="3"/>
      <c r="M44" s="3"/>
      <c r="N44" s="15"/>
      <c r="O44" s="18"/>
    </row>
    <row r="45" spans="2:15" x14ac:dyDescent="0.35">
      <c r="B45" s="5"/>
      <c r="C45" s="17"/>
      <c r="D45" s="41"/>
      <c r="E45" s="41"/>
      <c r="F45" s="41"/>
      <c r="G45" s="41"/>
      <c r="H45" s="41"/>
      <c r="I45" s="41"/>
      <c r="J45" s="3"/>
      <c r="K45" s="3"/>
      <c r="L45" s="3"/>
      <c r="M45" s="3"/>
      <c r="N45" s="15"/>
      <c r="O45" s="18"/>
    </row>
    <row r="46" spans="2:15" x14ac:dyDescent="0.35">
      <c r="B46" s="5"/>
      <c r="C46" s="17"/>
      <c r="D46" s="41"/>
      <c r="E46" s="41"/>
      <c r="F46" s="41"/>
      <c r="G46" s="41"/>
      <c r="H46" s="41"/>
      <c r="I46" s="41"/>
      <c r="J46" s="3"/>
      <c r="K46" s="3"/>
      <c r="L46" s="3"/>
      <c r="M46" s="15"/>
      <c r="N46" s="3"/>
      <c r="O46" s="18"/>
    </row>
    <row r="47" spans="2:15" x14ac:dyDescent="0.35">
      <c r="B47" s="5"/>
      <c r="C47" s="17"/>
      <c r="D47" s="41"/>
      <c r="E47" s="41"/>
      <c r="F47" s="41"/>
      <c r="G47" s="41"/>
      <c r="H47" s="41"/>
      <c r="I47" s="41"/>
      <c r="J47" s="3"/>
      <c r="K47" s="3"/>
      <c r="L47" s="3"/>
      <c r="M47" s="15"/>
      <c r="N47" s="3"/>
    </row>
    <row r="48" spans="2:15" x14ac:dyDescent="0.35">
      <c r="B48" s="5"/>
      <c r="C48" s="3"/>
      <c r="D48" s="42"/>
      <c r="E48" s="42"/>
      <c r="F48" s="42"/>
      <c r="G48" s="42"/>
      <c r="H48" s="42"/>
      <c r="I48" s="42"/>
      <c r="J48" s="3"/>
      <c r="K48" s="3"/>
      <c r="L48" s="3"/>
      <c r="M48" s="15"/>
      <c r="N48" s="3"/>
    </row>
    <row r="49" spans="3:14" x14ac:dyDescent="0.35">
      <c r="C49" s="30"/>
      <c r="D49" s="30"/>
      <c r="E49" s="7"/>
    </row>
    <row r="50" spans="3:14" x14ac:dyDescent="0.35">
      <c r="C50" s="30"/>
      <c r="D50" s="30"/>
      <c r="E50" s="30"/>
      <c r="H50" s="31" t="s">
        <v>16</v>
      </c>
      <c r="I50" s="31"/>
      <c r="J50" s="3">
        <f>COUNTIF(J9:J38,"&gt;=70")</f>
        <v>24</v>
      </c>
      <c r="K50" s="3">
        <f>COUNTIF(K9:K46,"&gt;=70")</f>
        <v>18</v>
      </c>
      <c r="L50" s="3">
        <f>COUNTIF(L9:L46,"&gt;=70")</f>
        <v>0</v>
      </c>
      <c r="M50" s="3">
        <f>COUNTIF(M9:M46,"&gt;=70")</f>
        <v>0</v>
      </c>
      <c r="N50" s="12">
        <f>COUNTIF(N9:N46,"&gt;=70")</f>
        <v>16</v>
      </c>
    </row>
    <row r="51" spans="3:14" x14ac:dyDescent="0.35">
      <c r="C51" s="30"/>
      <c r="D51" s="30"/>
      <c r="E51" s="1"/>
      <c r="H51" s="31" t="s">
        <v>17</v>
      </c>
      <c r="I51" s="31"/>
      <c r="J51" s="3">
        <f>COUNTIF(J9:J38,"&lt;70")</f>
        <v>6</v>
      </c>
      <c r="K51" s="3">
        <f>COUNTIF(K9:K47,"&lt;70")</f>
        <v>12</v>
      </c>
      <c r="L51" s="3">
        <f>COUNTIF(L9:L47,"&lt;70")</f>
        <v>0</v>
      </c>
      <c r="M51" s="3">
        <f>COUNTIF(M9:M47,"&lt;70")</f>
        <v>0</v>
      </c>
      <c r="N51" s="16">
        <f>COUNTIF(N9:N47,"&lt;70")</f>
        <v>14</v>
      </c>
    </row>
    <row r="52" spans="3:14" x14ac:dyDescent="0.35">
      <c r="C52" s="30"/>
      <c r="D52" s="30"/>
      <c r="E52" s="1"/>
      <c r="H52" s="31" t="s">
        <v>18</v>
      </c>
      <c r="I52" s="31"/>
      <c r="J52" s="3">
        <f>COUNT(J9:J46)</f>
        <v>30</v>
      </c>
      <c r="K52" s="3">
        <f>COUNT(K9:K46)</f>
        <v>30</v>
      </c>
      <c r="L52" s="3">
        <f>COUNT(L9:L46)</f>
        <v>0</v>
      </c>
      <c r="M52" s="3">
        <f>COUNT(M9:M46)</f>
        <v>0</v>
      </c>
      <c r="N52" s="12">
        <f>COUNT(N9:N46)</f>
        <v>30</v>
      </c>
    </row>
    <row r="53" spans="3:14" x14ac:dyDescent="0.35">
      <c r="C53" s="30"/>
      <c r="D53" s="30"/>
      <c r="E53" s="7"/>
      <c r="H53" s="32" t="s">
        <v>13</v>
      </c>
      <c r="I53" s="32"/>
      <c r="J53" s="8">
        <f>J50/J52</f>
        <v>0.8</v>
      </c>
      <c r="K53" s="10">
        <f t="shared" ref="K53:N53" si="1">K50/K52</f>
        <v>0.6</v>
      </c>
      <c r="L53" s="10" t="e">
        <f t="shared" si="1"/>
        <v>#DIV/0!</v>
      </c>
      <c r="M53" s="10" t="e">
        <f t="shared" si="1"/>
        <v>#DIV/0!</v>
      </c>
      <c r="N53" s="11">
        <f t="shared" si="1"/>
        <v>0.53333333333333333</v>
      </c>
    </row>
    <row r="54" spans="3:14" x14ac:dyDescent="0.35">
      <c r="C54" s="1"/>
      <c r="D54" s="1"/>
      <c r="E54" s="7"/>
      <c r="H54" s="32" t="s">
        <v>14</v>
      </c>
      <c r="I54" s="32"/>
      <c r="J54" s="8">
        <f>J51/J52</f>
        <v>0.2</v>
      </c>
      <c r="K54" s="8">
        <f t="shared" ref="K54:N54" si="2">K51/K52</f>
        <v>0.4</v>
      </c>
      <c r="L54" s="10" t="e">
        <f t="shared" si="2"/>
        <v>#DIV/0!</v>
      </c>
      <c r="M54" s="10" t="e">
        <f t="shared" si="2"/>
        <v>#DIV/0!</v>
      </c>
      <c r="N54" s="11">
        <f t="shared" si="2"/>
        <v>0.46666666666666667</v>
      </c>
    </row>
    <row r="55" spans="3:14" x14ac:dyDescent="0.35">
      <c r="H55" s="14" t="s">
        <v>22</v>
      </c>
      <c r="I55" s="14"/>
      <c r="J55" s="19">
        <f>AVERAGE(J9:J38)</f>
        <v>63.466666666666669</v>
      </c>
      <c r="K55" s="19">
        <f>AVERAGE(K9:K38)</f>
        <v>48.5</v>
      </c>
      <c r="L55" s="19" t="e">
        <f t="shared" ref="K55:N55" si="3">AVERAGE(L9:L42)</f>
        <v>#DIV/0!</v>
      </c>
      <c r="M55" s="19" t="e">
        <f t="shared" si="3"/>
        <v>#DIV/0!</v>
      </c>
      <c r="N55" s="19">
        <f t="shared" si="3"/>
        <v>55.983333333333334</v>
      </c>
    </row>
    <row r="58" spans="3:14" x14ac:dyDescent="0.35">
      <c r="J58" s="6" t="s">
        <v>23</v>
      </c>
      <c r="K58" s="6"/>
      <c r="L58" s="6"/>
      <c r="M58" s="6"/>
    </row>
    <row r="59" spans="3:14" x14ac:dyDescent="0.35">
      <c r="J59" s="33" t="s">
        <v>15</v>
      </c>
      <c r="K59" s="33"/>
      <c r="L59" s="33"/>
      <c r="M59" s="33"/>
    </row>
  </sheetData>
  <sortState xmlns:xlrd2="http://schemas.microsoft.com/office/spreadsheetml/2017/richdata2" ref="D9:I38">
    <sortCondition ref="D9:D38"/>
  </sortState>
  <mergeCells count="59">
    <mergeCell ref="D15:I15"/>
    <mergeCell ref="B2:M2"/>
    <mergeCell ref="C3:M3"/>
    <mergeCell ref="D4:G4"/>
    <mergeCell ref="J4:K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30:I30"/>
    <mergeCell ref="D16:I16"/>
    <mergeCell ref="D17:I17"/>
    <mergeCell ref="D18:I18"/>
    <mergeCell ref="D19:I19"/>
    <mergeCell ref="D21:I21"/>
    <mergeCell ref="D22:I22"/>
    <mergeCell ref="D23:I23"/>
    <mergeCell ref="D25:I25"/>
    <mergeCell ref="D26:I26"/>
    <mergeCell ref="D28:I28"/>
    <mergeCell ref="D29:I29"/>
    <mergeCell ref="D20:I20"/>
    <mergeCell ref="D27:I27"/>
    <mergeCell ref="D24:I24"/>
    <mergeCell ref="D44:I44"/>
    <mergeCell ref="D31:I31"/>
    <mergeCell ref="D32:I32"/>
    <mergeCell ref="D33:I33"/>
    <mergeCell ref="D35:I35"/>
    <mergeCell ref="D37:I37"/>
    <mergeCell ref="D38:I38"/>
    <mergeCell ref="D39:I39"/>
    <mergeCell ref="D40:I40"/>
    <mergeCell ref="D41:I41"/>
    <mergeCell ref="D42:I42"/>
    <mergeCell ref="D43:I43"/>
    <mergeCell ref="D34:I34"/>
    <mergeCell ref="D36:I36"/>
    <mergeCell ref="D45:I45"/>
    <mergeCell ref="D46:I46"/>
    <mergeCell ref="H50:I50"/>
    <mergeCell ref="C53:D53"/>
    <mergeCell ref="J59:M59"/>
    <mergeCell ref="D47:I47"/>
    <mergeCell ref="D48:I48"/>
    <mergeCell ref="C50:E50"/>
    <mergeCell ref="H52:I52"/>
    <mergeCell ref="C51:D51"/>
    <mergeCell ref="H53:I53"/>
    <mergeCell ref="C52:D52"/>
    <mergeCell ref="H54:I54"/>
    <mergeCell ref="C49:D49"/>
    <mergeCell ref="H51:I51"/>
  </mergeCells>
  <phoneticPr fontId="8" type="noConversion"/>
  <pageMargins left="0.25" right="0.25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abSelected="1" topLeftCell="A16" zoomScale="90" zoomScaleNormal="90" workbookViewId="0">
      <selection activeCell="K9" sqref="K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"/>
      <c r="O2" s="2"/>
    </row>
    <row r="3" spans="2:17" x14ac:dyDescent="0.35">
      <c r="C3" s="45" t="s">
        <v>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</row>
    <row r="4" spans="2:17" x14ac:dyDescent="0.35">
      <c r="C4" t="s">
        <v>0</v>
      </c>
      <c r="D4" s="46" t="s">
        <v>24</v>
      </c>
      <c r="E4" s="46"/>
      <c r="F4" s="46"/>
      <c r="G4" s="46"/>
      <c r="I4" t="s">
        <v>1</v>
      </c>
      <c r="J4" s="47" t="s">
        <v>127</v>
      </c>
      <c r="K4" s="47"/>
      <c r="M4" t="s">
        <v>2</v>
      </c>
      <c r="N4" t="s">
        <v>245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47" t="s">
        <v>36</v>
      </c>
      <c r="E6" s="47"/>
      <c r="F6" s="47"/>
      <c r="G6" s="47"/>
      <c r="I6" s="30" t="s">
        <v>19</v>
      </c>
      <c r="J6" s="30"/>
      <c r="K6" s="48" t="s">
        <v>21</v>
      </c>
      <c r="L6" s="48"/>
      <c r="M6" s="48"/>
      <c r="N6" s="48"/>
      <c r="O6" s="48"/>
      <c r="P6" s="48"/>
    </row>
    <row r="7" spans="2:17" ht="11.25" customHeight="1" x14ac:dyDescent="0.35"/>
    <row r="8" spans="2:17" ht="15" thickBot="1" x14ac:dyDescent="0.4">
      <c r="B8" s="24" t="s">
        <v>4</v>
      </c>
      <c r="C8" s="25" t="s">
        <v>6</v>
      </c>
      <c r="D8" s="43" t="s">
        <v>5</v>
      </c>
      <c r="E8" s="31"/>
      <c r="F8" s="31"/>
      <c r="G8" s="31"/>
      <c r="H8" s="31"/>
      <c r="I8" s="31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ht="15" thickBot="1" x14ac:dyDescent="0.4">
      <c r="B9" s="5">
        <v>1</v>
      </c>
      <c r="C9" s="26" t="s">
        <v>107</v>
      </c>
      <c r="D9" s="37" t="s">
        <v>128</v>
      </c>
      <c r="E9" s="38"/>
      <c r="F9" s="38"/>
      <c r="G9" s="38"/>
      <c r="H9" s="38"/>
      <c r="I9" s="39"/>
      <c r="J9" s="21">
        <v>92</v>
      </c>
      <c r="K9" s="21">
        <v>83</v>
      </c>
      <c r="L9" s="21"/>
      <c r="M9" s="21"/>
      <c r="N9" s="15">
        <f>AVERAGE(J9:M9)</f>
        <v>87.5</v>
      </c>
      <c r="O9" s="18"/>
    </row>
    <row r="10" spans="2:17" ht="15" thickBot="1" x14ac:dyDescent="0.4">
      <c r="B10" s="5">
        <v>2</v>
      </c>
      <c r="C10" s="22" t="s">
        <v>108</v>
      </c>
      <c r="D10" s="37" t="s">
        <v>144</v>
      </c>
      <c r="E10" s="38"/>
      <c r="F10" s="38"/>
      <c r="G10" s="38"/>
      <c r="H10" s="38"/>
      <c r="I10" s="39"/>
      <c r="J10" s="21">
        <v>83</v>
      </c>
      <c r="K10" s="21">
        <v>81</v>
      </c>
      <c r="L10" s="21"/>
      <c r="M10" s="21"/>
      <c r="N10" s="15">
        <f t="shared" ref="N10:N30" si="0">AVERAGE(J10:M10)</f>
        <v>82</v>
      </c>
      <c r="O10" s="18"/>
    </row>
    <row r="11" spans="2:17" ht="15" thickBot="1" x14ac:dyDescent="0.4">
      <c r="B11" s="5">
        <v>3</v>
      </c>
      <c r="C11" s="22" t="s">
        <v>109</v>
      </c>
      <c r="D11" s="37" t="s">
        <v>129</v>
      </c>
      <c r="E11" s="38"/>
      <c r="F11" s="38"/>
      <c r="G11" s="38"/>
      <c r="H11" s="38"/>
      <c r="I11" s="39"/>
      <c r="J11" s="21">
        <v>94</v>
      </c>
      <c r="K11" s="21">
        <v>92</v>
      </c>
      <c r="L11" s="21"/>
      <c r="M11" s="21"/>
      <c r="N11" s="15">
        <f t="shared" si="0"/>
        <v>93</v>
      </c>
      <c r="O11" s="18"/>
    </row>
    <row r="12" spans="2:17" ht="15" thickBot="1" x14ac:dyDescent="0.4">
      <c r="B12" s="5">
        <v>4</v>
      </c>
      <c r="C12" s="22" t="s">
        <v>110</v>
      </c>
      <c r="D12" s="37" t="s">
        <v>130</v>
      </c>
      <c r="E12" s="38"/>
      <c r="F12" s="38"/>
      <c r="G12" s="38"/>
      <c r="H12" s="38"/>
      <c r="I12" s="39"/>
      <c r="J12" s="21">
        <v>87</v>
      </c>
      <c r="K12" s="21">
        <v>96</v>
      </c>
      <c r="L12" s="21"/>
      <c r="M12" s="21"/>
      <c r="N12" s="15">
        <f t="shared" si="0"/>
        <v>91.5</v>
      </c>
      <c r="O12" s="18"/>
    </row>
    <row r="13" spans="2:17" ht="15" thickBot="1" x14ac:dyDescent="0.4">
      <c r="B13" s="5">
        <v>5</v>
      </c>
      <c r="C13" s="22" t="s">
        <v>111</v>
      </c>
      <c r="D13" s="37" t="s">
        <v>145</v>
      </c>
      <c r="E13" s="38"/>
      <c r="F13" s="38"/>
      <c r="G13" s="38"/>
      <c r="H13" s="38"/>
      <c r="I13" s="39"/>
      <c r="J13" s="21">
        <v>89</v>
      </c>
      <c r="K13" s="21">
        <v>80</v>
      </c>
      <c r="L13" s="21"/>
      <c r="M13" s="21"/>
      <c r="N13" s="15">
        <f t="shared" si="0"/>
        <v>84.5</v>
      </c>
      <c r="O13" s="18"/>
    </row>
    <row r="14" spans="2:17" ht="15" thickBot="1" x14ac:dyDescent="0.4">
      <c r="B14" s="5">
        <v>6</v>
      </c>
      <c r="C14" s="22" t="s">
        <v>112</v>
      </c>
      <c r="D14" s="37" t="s">
        <v>131</v>
      </c>
      <c r="E14" s="38"/>
      <c r="F14" s="38"/>
      <c r="G14" s="38"/>
      <c r="H14" s="38"/>
      <c r="I14" s="39"/>
      <c r="J14" s="21">
        <v>96</v>
      </c>
      <c r="K14" s="21">
        <v>94</v>
      </c>
      <c r="L14" s="21"/>
      <c r="M14" s="21"/>
      <c r="N14" s="15">
        <f t="shared" si="0"/>
        <v>95</v>
      </c>
      <c r="O14" s="18"/>
    </row>
    <row r="15" spans="2:17" ht="15" thickBot="1" x14ac:dyDescent="0.4">
      <c r="B15" s="5">
        <v>7</v>
      </c>
      <c r="C15" s="22" t="s">
        <v>113</v>
      </c>
      <c r="D15" s="37" t="s">
        <v>132</v>
      </c>
      <c r="E15" s="38"/>
      <c r="F15" s="38"/>
      <c r="G15" s="38"/>
      <c r="H15" s="38"/>
      <c r="I15" s="39"/>
      <c r="J15" s="17">
        <v>87</v>
      </c>
      <c r="K15" s="17">
        <v>85</v>
      </c>
      <c r="L15" s="17"/>
      <c r="M15" s="17"/>
      <c r="N15" s="15">
        <f t="shared" si="0"/>
        <v>86</v>
      </c>
      <c r="O15" s="18"/>
      <c r="Q15" s="13"/>
    </row>
    <row r="16" spans="2:17" ht="15" thickBot="1" x14ac:dyDescent="0.4">
      <c r="B16" s="5">
        <v>8</v>
      </c>
      <c r="C16" s="22" t="s">
        <v>114</v>
      </c>
      <c r="D16" s="37" t="s">
        <v>133</v>
      </c>
      <c r="E16" s="38"/>
      <c r="F16" s="38"/>
      <c r="G16" s="38"/>
      <c r="H16" s="38"/>
      <c r="I16" s="39"/>
      <c r="J16" s="17">
        <v>89</v>
      </c>
      <c r="K16" s="17">
        <v>90</v>
      </c>
      <c r="L16" s="17"/>
      <c r="M16" s="17"/>
      <c r="N16" s="15">
        <f t="shared" si="0"/>
        <v>89.5</v>
      </c>
      <c r="O16" s="18"/>
    </row>
    <row r="17" spans="2:15" ht="15" thickBot="1" x14ac:dyDescent="0.4">
      <c r="B17" s="5">
        <v>9</v>
      </c>
      <c r="C17" s="22" t="s">
        <v>115</v>
      </c>
      <c r="D17" s="37" t="s">
        <v>134</v>
      </c>
      <c r="E17" s="38"/>
      <c r="F17" s="38"/>
      <c r="G17" s="38"/>
      <c r="H17" s="38"/>
      <c r="I17" s="39"/>
      <c r="J17" s="17">
        <v>94</v>
      </c>
      <c r="K17" s="17">
        <v>92</v>
      </c>
      <c r="L17" s="17"/>
      <c r="M17" s="17"/>
      <c r="N17" s="15">
        <f t="shared" si="0"/>
        <v>93</v>
      </c>
      <c r="O17" s="18"/>
    </row>
    <row r="18" spans="2:15" ht="15" thickBot="1" x14ac:dyDescent="0.4">
      <c r="B18" s="5">
        <v>10</v>
      </c>
      <c r="C18" s="22" t="s">
        <v>25</v>
      </c>
      <c r="D18" s="37" t="s">
        <v>28</v>
      </c>
      <c r="E18" s="38"/>
      <c r="F18" s="38"/>
      <c r="G18" s="38"/>
      <c r="H18" s="38"/>
      <c r="I18" s="39"/>
      <c r="J18" s="17">
        <v>89</v>
      </c>
      <c r="K18" s="17">
        <v>79</v>
      </c>
      <c r="L18" s="17"/>
      <c r="M18" s="17"/>
      <c r="N18" s="15">
        <f t="shared" si="0"/>
        <v>84</v>
      </c>
      <c r="O18" s="18"/>
    </row>
    <row r="19" spans="2:15" ht="15" thickBot="1" x14ac:dyDescent="0.4">
      <c r="B19" s="5">
        <v>11</v>
      </c>
      <c r="C19" s="22" t="s">
        <v>116</v>
      </c>
      <c r="D19" s="37" t="s">
        <v>135</v>
      </c>
      <c r="E19" s="38"/>
      <c r="F19" s="38"/>
      <c r="G19" s="38"/>
      <c r="H19" s="38"/>
      <c r="I19" s="39"/>
      <c r="J19" s="17">
        <v>93</v>
      </c>
      <c r="K19" s="17">
        <v>93</v>
      </c>
      <c r="L19" s="17"/>
      <c r="M19" s="17"/>
      <c r="N19" s="15">
        <f t="shared" si="0"/>
        <v>93</v>
      </c>
      <c r="O19" s="18"/>
    </row>
    <row r="20" spans="2:15" ht="15" thickBot="1" x14ac:dyDescent="0.4">
      <c r="B20" s="5">
        <v>12</v>
      </c>
      <c r="C20" s="22" t="s">
        <v>238</v>
      </c>
      <c r="D20" s="37" t="s">
        <v>239</v>
      </c>
      <c r="E20" s="38"/>
      <c r="F20" s="38"/>
      <c r="G20" s="38"/>
      <c r="H20" s="38"/>
      <c r="I20" s="39"/>
      <c r="J20" s="17">
        <v>93</v>
      </c>
      <c r="K20" s="17">
        <v>80</v>
      </c>
      <c r="L20" s="17"/>
      <c r="M20" s="17"/>
      <c r="N20" s="15">
        <f t="shared" si="0"/>
        <v>86.5</v>
      </c>
      <c r="O20" s="18"/>
    </row>
    <row r="21" spans="2:15" ht="15" thickBot="1" x14ac:dyDescent="0.4">
      <c r="B21" s="5">
        <v>13</v>
      </c>
      <c r="C21" s="22" t="s">
        <v>117</v>
      </c>
      <c r="D21" s="37" t="s">
        <v>136</v>
      </c>
      <c r="E21" s="38"/>
      <c r="F21" s="38"/>
      <c r="G21" s="38"/>
      <c r="H21" s="38"/>
      <c r="I21" s="39"/>
      <c r="J21" s="17">
        <v>92</v>
      </c>
      <c r="K21" s="17">
        <v>80</v>
      </c>
      <c r="L21" s="17"/>
      <c r="M21" s="17"/>
      <c r="N21" s="15">
        <f t="shared" si="0"/>
        <v>86</v>
      </c>
      <c r="O21" s="18"/>
    </row>
    <row r="22" spans="2:15" ht="15" thickBot="1" x14ac:dyDescent="0.4">
      <c r="B22" s="5">
        <v>14</v>
      </c>
      <c r="C22" s="22" t="s">
        <v>118</v>
      </c>
      <c r="D22" s="37" t="s">
        <v>137</v>
      </c>
      <c r="E22" s="38"/>
      <c r="F22" s="38"/>
      <c r="G22" s="38"/>
      <c r="H22" s="38"/>
      <c r="I22" s="39"/>
      <c r="J22" s="17">
        <v>93</v>
      </c>
      <c r="K22" s="17">
        <v>87</v>
      </c>
      <c r="L22" s="17"/>
      <c r="M22" s="17"/>
      <c r="N22" s="15">
        <f t="shared" si="0"/>
        <v>90</v>
      </c>
      <c r="O22" s="18"/>
    </row>
    <row r="23" spans="2:15" ht="15" thickBot="1" x14ac:dyDescent="0.4">
      <c r="B23" s="5">
        <v>15</v>
      </c>
      <c r="C23" s="22" t="s">
        <v>119</v>
      </c>
      <c r="D23" s="37" t="s">
        <v>146</v>
      </c>
      <c r="E23" s="38"/>
      <c r="F23" s="38"/>
      <c r="G23" s="38"/>
      <c r="H23" s="38"/>
      <c r="I23" s="39"/>
      <c r="J23" s="17">
        <v>95</v>
      </c>
      <c r="K23" s="17">
        <v>89</v>
      </c>
      <c r="L23" s="17"/>
      <c r="M23" s="17"/>
      <c r="N23" s="15">
        <f t="shared" si="0"/>
        <v>92</v>
      </c>
      <c r="O23" s="18"/>
    </row>
    <row r="24" spans="2:15" ht="15" thickBot="1" x14ac:dyDescent="0.4">
      <c r="B24" s="5">
        <v>16</v>
      </c>
      <c r="C24" s="22" t="s">
        <v>120</v>
      </c>
      <c r="D24" s="37" t="s">
        <v>138</v>
      </c>
      <c r="E24" s="38"/>
      <c r="F24" s="38"/>
      <c r="G24" s="38"/>
      <c r="H24" s="38"/>
      <c r="I24" s="39"/>
      <c r="J24" s="17">
        <v>96</v>
      </c>
      <c r="K24" s="17">
        <v>90</v>
      </c>
      <c r="L24" s="17"/>
      <c r="M24" s="17"/>
      <c r="N24" s="15">
        <f t="shared" si="0"/>
        <v>93</v>
      </c>
      <c r="O24" s="18"/>
    </row>
    <row r="25" spans="2:15" ht="15" thickBot="1" x14ac:dyDescent="0.4">
      <c r="B25" s="5">
        <v>17</v>
      </c>
      <c r="C25" s="22" t="s">
        <v>121</v>
      </c>
      <c r="D25" s="37" t="s">
        <v>139</v>
      </c>
      <c r="E25" s="38"/>
      <c r="F25" s="38"/>
      <c r="G25" s="38"/>
      <c r="H25" s="38"/>
      <c r="I25" s="39"/>
      <c r="J25" s="17">
        <v>87</v>
      </c>
      <c r="K25" s="17">
        <v>88</v>
      </c>
      <c r="L25" s="17"/>
      <c r="M25" s="17"/>
      <c r="N25" s="15">
        <f t="shared" si="0"/>
        <v>87.5</v>
      </c>
      <c r="O25" s="18"/>
    </row>
    <row r="26" spans="2:15" ht="15" thickBot="1" x14ac:dyDescent="0.4">
      <c r="B26" s="5">
        <v>18</v>
      </c>
      <c r="C26" s="22" t="s">
        <v>122</v>
      </c>
      <c r="D26" s="37" t="s">
        <v>147</v>
      </c>
      <c r="E26" s="38"/>
      <c r="F26" s="38"/>
      <c r="G26" s="38"/>
      <c r="H26" s="38"/>
      <c r="I26" s="39"/>
      <c r="J26" s="17">
        <v>94</v>
      </c>
      <c r="K26" s="17">
        <v>80</v>
      </c>
      <c r="L26" s="17"/>
      <c r="M26" s="17"/>
      <c r="N26" s="15">
        <f t="shared" si="0"/>
        <v>87</v>
      </c>
      <c r="O26" s="18"/>
    </row>
    <row r="27" spans="2:15" ht="15" thickBot="1" x14ac:dyDescent="0.4">
      <c r="B27" s="5">
        <v>19</v>
      </c>
      <c r="C27" s="22" t="s">
        <v>123</v>
      </c>
      <c r="D27" s="37" t="s">
        <v>140</v>
      </c>
      <c r="E27" s="38"/>
      <c r="F27" s="38"/>
      <c r="G27" s="38"/>
      <c r="H27" s="38"/>
      <c r="I27" s="39"/>
      <c r="J27" s="17">
        <v>75</v>
      </c>
      <c r="K27" s="16">
        <v>0</v>
      </c>
      <c r="L27" s="17"/>
      <c r="M27" s="17"/>
      <c r="N27" s="15">
        <f t="shared" si="0"/>
        <v>37.5</v>
      </c>
      <c r="O27" s="18"/>
    </row>
    <row r="28" spans="2:15" ht="15" thickBot="1" x14ac:dyDescent="0.4">
      <c r="B28" s="5">
        <v>20</v>
      </c>
      <c r="C28" s="22" t="s">
        <v>124</v>
      </c>
      <c r="D28" s="37" t="s">
        <v>141</v>
      </c>
      <c r="E28" s="38"/>
      <c r="F28" s="38"/>
      <c r="G28" s="38"/>
      <c r="H28" s="38"/>
      <c r="I28" s="39"/>
      <c r="J28" s="17">
        <v>93</v>
      </c>
      <c r="K28" s="17">
        <v>93</v>
      </c>
      <c r="L28" s="17"/>
      <c r="M28" s="17"/>
      <c r="N28" s="15">
        <f t="shared" si="0"/>
        <v>93</v>
      </c>
      <c r="O28" s="18"/>
    </row>
    <row r="29" spans="2:15" ht="15" thickBot="1" x14ac:dyDescent="0.4">
      <c r="B29" s="5">
        <v>21</v>
      </c>
      <c r="C29" s="22" t="s">
        <v>125</v>
      </c>
      <c r="D29" s="37" t="s">
        <v>142</v>
      </c>
      <c r="E29" s="38"/>
      <c r="F29" s="38"/>
      <c r="G29" s="38"/>
      <c r="H29" s="38"/>
      <c r="I29" s="39"/>
      <c r="J29" s="17">
        <v>93</v>
      </c>
      <c r="K29" s="17">
        <v>90</v>
      </c>
      <c r="L29" s="17"/>
      <c r="M29" s="17"/>
      <c r="N29" s="15">
        <f t="shared" si="0"/>
        <v>91.5</v>
      </c>
      <c r="O29" s="18"/>
    </row>
    <row r="30" spans="2:15" x14ac:dyDescent="0.35">
      <c r="B30" s="5">
        <v>22</v>
      </c>
      <c r="C30" s="27" t="s">
        <v>126</v>
      </c>
      <c r="D30" s="37" t="s">
        <v>143</v>
      </c>
      <c r="E30" s="38"/>
      <c r="F30" s="38"/>
      <c r="G30" s="38"/>
      <c r="H30" s="38"/>
      <c r="I30" s="39"/>
      <c r="J30" s="17">
        <v>92</v>
      </c>
      <c r="K30" s="17">
        <v>89</v>
      </c>
      <c r="L30" s="17"/>
      <c r="M30" s="17"/>
      <c r="N30" s="15">
        <f t="shared" si="0"/>
        <v>90.5</v>
      </c>
      <c r="O30" s="18"/>
    </row>
    <row r="31" spans="2:15" x14ac:dyDescent="0.35">
      <c r="B31" s="17"/>
      <c r="C31" s="17"/>
      <c r="D31" s="17"/>
      <c r="E31" s="15"/>
      <c r="F31" s="17"/>
      <c r="G31" s="17"/>
      <c r="H31" s="17"/>
      <c r="I31" s="15"/>
      <c r="J31" s="17"/>
      <c r="K31" s="17"/>
      <c r="L31" s="17"/>
      <c r="M31" s="17"/>
      <c r="N31" s="15"/>
      <c r="O31" s="18"/>
    </row>
    <row r="32" spans="2:15" x14ac:dyDescent="0.35">
      <c r="B32" s="17"/>
      <c r="C32" s="17"/>
      <c r="D32" s="17"/>
      <c r="E32" s="15"/>
      <c r="F32" s="17"/>
      <c r="G32" s="17"/>
      <c r="H32" s="17"/>
      <c r="I32" s="15"/>
      <c r="J32" s="17"/>
      <c r="K32" s="17"/>
      <c r="L32" s="17"/>
      <c r="M32" s="17"/>
      <c r="N32" s="15"/>
      <c r="O32" s="18"/>
    </row>
    <row r="33" spans="2:15" x14ac:dyDescent="0.35">
      <c r="B33" s="17"/>
      <c r="C33" s="17"/>
      <c r="D33" s="17"/>
      <c r="E33" s="15"/>
      <c r="F33" s="17"/>
      <c r="G33" s="17"/>
      <c r="H33" s="17"/>
      <c r="I33" s="15"/>
      <c r="J33" s="17"/>
      <c r="K33" s="17"/>
      <c r="L33" s="17"/>
      <c r="M33" s="17"/>
      <c r="N33" s="15"/>
      <c r="O33" s="18"/>
    </row>
    <row r="34" spans="2:15" x14ac:dyDescent="0.35">
      <c r="B34" s="17"/>
      <c r="C34" s="17"/>
      <c r="D34" s="17"/>
      <c r="E34" s="15"/>
      <c r="F34" s="17"/>
      <c r="G34" s="17"/>
      <c r="H34" s="17"/>
      <c r="I34" s="15"/>
      <c r="J34" s="17"/>
      <c r="K34" s="17"/>
      <c r="L34" s="17"/>
      <c r="M34" s="17"/>
      <c r="N34" s="15"/>
      <c r="O34" s="18"/>
    </row>
    <row r="35" spans="2:15" x14ac:dyDescent="0.35">
      <c r="B35" s="17"/>
      <c r="C35" s="17"/>
      <c r="D35" s="17"/>
      <c r="E35" s="15"/>
      <c r="F35" s="17"/>
      <c r="G35" s="17"/>
      <c r="H35" s="17"/>
      <c r="I35" s="15"/>
      <c r="J35" s="17"/>
      <c r="K35" s="17"/>
      <c r="L35" s="17"/>
      <c r="M35" s="17"/>
      <c r="N35" s="15"/>
      <c r="O35" s="18"/>
    </row>
    <row r="36" spans="2:15" x14ac:dyDescent="0.35">
      <c r="B36" s="17"/>
      <c r="C36" s="17"/>
      <c r="D36" s="17"/>
      <c r="E36" s="15"/>
      <c r="F36" s="17"/>
      <c r="G36" s="17"/>
      <c r="H36" s="17"/>
      <c r="I36" s="15"/>
      <c r="J36" s="17"/>
      <c r="K36" s="17"/>
      <c r="L36" s="17"/>
      <c r="M36" s="17"/>
      <c r="N36" s="15"/>
      <c r="O36" s="18"/>
    </row>
    <row r="37" spans="2:15" x14ac:dyDescent="0.35">
      <c r="B37" s="17"/>
      <c r="C37" s="17"/>
      <c r="D37" s="17"/>
      <c r="E37" s="15"/>
      <c r="F37" s="17"/>
      <c r="G37" s="17"/>
      <c r="H37" s="17"/>
      <c r="I37" s="15"/>
      <c r="J37" s="3"/>
      <c r="K37" s="3"/>
      <c r="L37" s="3"/>
      <c r="M37" s="3"/>
      <c r="N37" s="15"/>
      <c r="O37" s="18"/>
    </row>
    <row r="38" spans="2:15" x14ac:dyDescent="0.35">
      <c r="B38" s="17"/>
      <c r="C38" s="17"/>
      <c r="D38" s="17"/>
      <c r="E38" s="15"/>
      <c r="F38" s="17"/>
      <c r="G38" s="17"/>
      <c r="H38" s="17"/>
      <c r="I38" s="15"/>
      <c r="J38" s="3"/>
      <c r="K38" s="3"/>
      <c r="L38" s="3"/>
      <c r="M38" s="3"/>
      <c r="N38" s="15"/>
      <c r="O38" s="18"/>
    </row>
    <row r="39" spans="2:15" x14ac:dyDescent="0.35">
      <c r="B39" s="17"/>
      <c r="C39" s="17"/>
      <c r="D39" s="17"/>
      <c r="E39" s="15"/>
      <c r="F39" s="17"/>
      <c r="G39" s="17"/>
      <c r="H39" s="17"/>
      <c r="I39" s="15"/>
      <c r="J39" s="3"/>
      <c r="K39" s="3"/>
      <c r="L39" s="3"/>
      <c r="M39" s="3"/>
      <c r="N39" s="15"/>
      <c r="O39" s="18"/>
    </row>
    <row r="40" spans="2:15" x14ac:dyDescent="0.35">
      <c r="B40" s="17"/>
      <c r="C40" s="17"/>
      <c r="D40" s="17"/>
      <c r="E40" s="15"/>
      <c r="F40" s="17"/>
      <c r="G40" s="17"/>
      <c r="H40" s="17"/>
      <c r="I40" s="15"/>
      <c r="J40" s="3"/>
      <c r="K40" s="3"/>
      <c r="L40" s="3"/>
      <c r="M40" s="3"/>
      <c r="N40" s="15"/>
      <c r="O40" s="18"/>
    </row>
    <row r="41" spans="2:15" x14ac:dyDescent="0.35">
      <c r="B41" s="17"/>
      <c r="C41" s="17"/>
      <c r="D41" s="17"/>
      <c r="E41" s="15"/>
      <c r="F41" s="17"/>
      <c r="G41" s="17"/>
      <c r="H41" s="17"/>
      <c r="I41" s="15"/>
    </row>
    <row r="42" spans="2:15" x14ac:dyDescent="0.35">
      <c r="C42" s="30"/>
      <c r="D42" s="30"/>
      <c r="E42" s="1"/>
      <c r="H42" s="31" t="s">
        <v>16</v>
      </c>
      <c r="I42" s="31"/>
      <c r="J42" s="3">
        <f>COUNTIF(J9:J30,"&gt;=70")</f>
        <v>22</v>
      </c>
      <c r="K42" s="3">
        <f>COUNTIF(K9:K30,"&gt;=70")</f>
        <v>21</v>
      </c>
      <c r="L42" s="3">
        <f>COUNTIF(L9:L40,"&gt;=70")</f>
        <v>0</v>
      </c>
      <c r="M42" s="3">
        <f>COUNTIF(M9:M40,"&gt;=70")</f>
        <v>0</v>
      </c>
      <c r="N42" s="12">
        <f>COUNTIF(N9:N40,"&gt;=70")</f>
        <v>21</v>
      </c>
    </row>
    <row r="43" spans="2:15" x14ac:dyDescent="0.35">
      <c r="C43" s="30"/>
      <c r="D43" s="30"/>
      <c r="E43" s="7"/>
      <c r="H43" s="31" t="s">
        <v>17</v>
      </c>
      <c r="I43" s="31"/>
      <c r="J43" s="3">
        <f>COUNTIF(J9:J30,"&lt;70")</f>
        <v>0</v>
      </c>
      <c r="K43" s="3">
        <f>COUNTIF(K9:K30,"&lt;70")</f>
        <v>1</v>
      </c>
      <c r="L43" s="3">
        <f>COUNTIF(L9:L41,"&lt;70")</f>
        <v>0</v>
      </c>
      <c r="M43" s="3">
        <f>COUNTIF(M9:M41,"&lt;70")</f>
        <v>0</v>
      </c>
      <c r="N43" s="16">
        <f>COUNTIF(N9:N41,"&lt;70")</f>
        <v>1</v>
      </c>
    </row>
    <row r="44" spans="2:15" x14ac:dyDescent="0.35">
      <c r="C44" s="30"/>
      <c r="D44" s="30"/>
      <c r="E44" s="30"/>
      <c r="H44" s="31" t="s">
        <v>18</v>
      </c>
      <c r="I44" s="31"/>
      <c r="J44" s="3">
        <f>COUNT(J9:J30)</f>
        <v>22</v>
      </c>
      <c r="K44" s="3">
        <f>COUNT(K9:K40)</f>
        <v>22</v>
      </c>
      <c r="L44" s="3">
        <f>COUNT(L9:L40)</f>
        <v>0</v>
      </c>
      <c r="M44" s="3">
        <f>COUNT(M9:M40)</f>
        <v>0</v>
      </c>
      <c r="N44" s="12">
        <f>COUNT(N9:N40)</f>
        <v>22</v>
      </c>
    </row>
    <row r="45" spans="2:15" x14ac:dyDescent="0.35">
      <c r="C45" s="30"/>
      <c r="D45" s="30"/>
      <c r="E45" s="1"/>
      <c r="H45" s="32" t="s">
        <v>13</v>
      </c>
      <c r="I45" s="32"/>
      <c r="J45" s="8">
        <f>J42/J44</f>
        <v>1</v>
      </c>
      <c r="K45" s="8">
        <f>K42/K44</f>
        <v>0.95454545454545459</v>
      </c>
      <c r="L45" s="10" t="e">
        <f t="shared" ref="L45:N45" si="1">L42/L44</f>
        <v>#DIV/0!</v>
      </c>
      <c r="M45" s="10" t="e">
        <f t="shared" si="1"/>
        <v>#DIV/0!</v>
      </c>
      <c r="N45" s="11">
        <f t="shared" si="1"/>
        <v>0.95454545454545459</v>
      </c>
    </row>
    <row r="46" spans="2:15" x14ac:dyDescent="0.35">
      <c r="C46" s="30"/>
      <c r="D46" s="30"/>
      <c r="E46" s="1"/>
      <c r="H46" s="32" t="s">
        <v>14</v>
      </c>
      <c r="I46" s="32"/>
      <c r="J46" s="8">
        <f>J43/J44</f>
        <v>0</v>
      </c>
      <c r="K46" s="8">
        <f>K43/K44</f>
        <v>4.5454545454545456E-2</v>
      </c>
      <c r="L46" s="10" t="e">
        <f t="shared" ref="L46:M46" si="2">L43/L44</f>
        <v>#DIV/0!</v>
      </c>
      <c r="M46" s="10" t="e">
        <f t="shared" si="2"/>
        <v>#DIV/0!</v>
      </c>
      <c r="N46" s="11">
        <f t="shared" ref="N46" si="3">N43/N44</f>
        <v>4.5454545454545456E-2</v>
      </c>
    </row>
    <row r="47" spans="2:15" x14ac:dyDescent="0.35">
      <c r="C47" s="30"/>
      <c r="D47" s="30"/>
      <c r="E47" s="7"/>
      <c r="H47" s="14" t="s">
        <v>22</v>
      </c>
      <c r="I47" s="14"/>
      <c r="J47" s="19">
        <f>AVERAGE(J9:J30)</f>
        <v>90.727272727272734</v>
      </c>
      <c r="K47" s="19">
        <f>AVERAGE(K9:K30)</f>
        <v>83.227272727272734</v>
      </c>
      <c r="L47" s="19" t="e">
        <f t="shared" ref="L47:M47" si="4">AVERAGE(L9:L30)</f>
        <v>#DIV/0!</v>
      </c>
      <c r="M47" s="19" t="e">
        <f t="shared" si="4"/>
        <v>#DIV/0!</v>
      </c>
      <c r="N47" s="19">
        <f t="shared" ref="N47" si="5">AVERAGE(N9:N14)</f>
        <v>88.916666666666671</v>
      </c>
    </row>
    <row r="48" spans="2:15" x14ac:dyDescent="0.35">
      <c r="C48" s="1"/>
      <c r="D48" s="1"/>
      <c r="E48" s="7"/>
    </row>
    <row r="50" spans="10:13" x14ac:dyDescent="0.35">
      <c r="J50" s="6" t="s">
        <v>23</v>
      </c>
      <c r="K50" s="6"/>
      <c r="L50" s="6"/>
      <c r="M50" s="6"/>
    </row>
    <row r="51" spans="10:13" x14ac:dyDescent="0.35">
      <c r="J51" s="33" t="s">
        <v>15</v>
      </c>
      <c r="K51" s="33"/>
      <c r="L51" s="33"/>
      <c r="M51" s="33"/>
    </row>
  </sheetData>
  <sortState xmlns:xlrd2="http://schemas.microsoft.com/office/spreadsheetml/2017/richdata2" ref="D9:I33">
    <sortCondition ref="D9:D33"/>
  </sortState>
  <mergeCells count="42">
    <mergeCell ref="D17:I17"/>
    <mergeCell ref="D18:I18"/>
    <mergeCell ref="C42:D42"/>
    <mergeCell ref="B2:M2"/>
    <mergeCell ref="J4:K4"/>
    <mergeCell ref="D6:G6"/>
    <mergeCell ref="D8:I8"/>
    <mergeCell ref="D9:I9"/>
    <mergeCell ref="D10:I10"/>
    <mergeCell ref="D11:I11"/>
    <mergeCell ref="D12:I12"/>
    <mergeCell ref="D13:I13"/>
    <mergeCell ref="D14:I14"/>
    <mergeCell ref="K6:P6"/>
    <mergeCell ref="D19:I19"/>
    <mergeCell ref="D21:I21"/>
    <mergeCell ref="J51:M51"/>
    <mergeCell ref="C43:D43"/>
    <mergeCell ref="I6:J6"/>
    <mergeCell ref="C3:M3"/>
    <mergeCell ref="C46:D46"/>
    <mergeCell ref="C47:D47"/>
    <mergeCell ref="C45:D45"/>
    <mergeCell ref="C44:E44"/>
    <mergeCell ref="H42:I42"/>
    <mergeCell ref="H43:I43"/>
    <mergeCell ref="H44:I44"/>
    <mergeCell ref="H45:I45"/>
    <mergeCell ref="H46:I46"/>
    <mergeCell ref="D4:G4"/>
    <mergeCell ref="D15:I15"/>
    <mergeCell ref="D16:I16"/>
    <mergeCell ref="D20:I20"/>
    <mergeCell ref="D27:I27"/>
    <mergeCell ref="D28:I28"/>
    <mergeCell ref="D29:I29"/>
    <mergeCell ref="D30:I30"/>
    <mergeCell ref="D22:I22"/>
    <mergeCell ref="D23:I23"/>
    <mergeCell ref="D24:I24"/>
    <mergeCell ref="D25:I25"/>
    <mergeCell ref="D26:I26"/>
  </mergeCells>
  <pageMargins left="0.25" right="0.25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009D-DA35-491B-A11A-197D913D06F0}">
  <dimension ref="B2:R48"/>
  <sheetViews>
    <sheetView topLeftCell="A25" zoomScale="90" zoomScaleNormal="90" workbookViewId="0">
      <selection activeCell="J44" sqref="J44:K4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453125" customWidth="1"/>
    <col min="15" max="15" width="7.453125" customWidth="1"/>
    <col min="16" max="17" width="5.7265625" customWidth="1"/>
  </cols>
  <sheetData>
    <row r="2" spans="2:18" ht="15.5" x14ac:dyDescent="0.35"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"/>
      <c r="P2" s="2"/>
    </row>
    <row r="3" spans="2:18" x14ac:dyDescent="0.35">
      <c r="C3" s="45" t="s">
        <v>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</row>
    <row r="4" spans="2:18" x14ac:dyDescent="0.35">
      <c r="C4" t="s">
        <v>0</v>
      </c>
      <c r="D4" s="46" t="s">
        <v>168</v>
      </c>
      <c r="E4" s="46"/>
      <c r="F4" s="46"/>
      <c r="G4" s="46"/>
      <c r="I4" t="s">
        <v>1</v>
      </c>
      <c r="J4" s="47" t="s">
        <v>149</v>
      </c>
      <c r="K4" s="47"/>
      <c r="N4" t="s">
        <v>2</v>
      </c>
      <c r="O4" t="s">
        <v>245</v>
      </c>
    </row>
    <row r="5" spans="2:18" ht="6.75" customHeight="1" x14ac:dyDescent="0.35">
      <c r="D5" s="4"/>
      <c r="E5" s="4"/>
      <c r="F5" s="4"/>
      <c r="G5" s="4"/>
    </row>
    <row r="6" spans="2:18" x14ac:dyDescent="0.35">
      <c r="C6" t="s">
        <v>3</v>
      </c>
      <c r="D6" s="47" t="s">
        <v>148</v>
      </c>
      <c r="E6" s="47"/>
      <c r="F6" s="47"/>
      <c r="G6" s="47"/>
      <c r="I6" s="30" t="s">
        <v>19</v>
      </c>
      <c r="J6" s="30"/>
      <c r="K6" s="48" t="s">
        <v>21</v>
      </c>
      <c r="L6" s="48"/>
      <c r="M6" s="48"/>
      <c r="N6" s="48"/>
      <c r="O6" s="48"/>
      <c r="P6" s="48"/>
      <c r="Q6" s="48"/>
    </row>
    <row r="7" spans="2:18" ht="11.25" customHeight="1" x14ac:dyDescent="0.35"/>
    <row r="8" spans="2:18" x14ac:dyDescent="0.35">
      <c r="B8" s="24" t="s">
        <v>4</v>
      </c>
      <c r="C8" s="25" t="s">
        <v>6</v>
      </c>
      <c r="D8" s="43" t="s">
        <v>5</v>
      </c>
      <c r="E8" s="31"/>
      <c r="F8" s="31"/>
      <c r="G8" s="31"/>
      <c r="H8" s="31"/>
      <c r="I8" s="31"/>
      <c r="J8" s="3" t="s">
        <v>7</v>
      </c>
      <c r="K8" s="3" t="s">
        <v>10</v>
      </c>
      <c r="L8" s="3" t="s">
        <v>11</v>
      </c>
      <c r="M8" s="3" t="s">
        <v>12</v>
      </c>
      <c r="N8" s="3" t="s">
        <v>243</v>
      </c>
      <c r="O8" s="9" t="s">
        <v>20</v>
      </c>
    </row>
    <row r="9" spans="2:18" x14ac:dyDescent="0.35">
      <c r="B9" s="5">
        <v>1</v>
      </c>
      <c r="C9" s="20" t="s">
        <v>150</v>
      </c>
      <c r="D9" s="37" t="s">
        <v>159</v>
      </c>
      <c r="E9" s="38"/>
      <c r="F9" s="38"/>
      <c r="G9" s="38"/>
      <c r="H9" s="38"/>
      <c r="I9" s="39"/>
      <c r="J9" s="21">
        <v>82</v>
      </c>
      <c r="K9" s="21">
        <v>83</v>
      </c>
      <c r="L9" s="21"/>
      <c r="M9" s="21"/>
      <c r="N9" s="21"/>
      <c r="O9" s="15">
        <f>AVERAGE(J9:N9)</f>
        <v>82.5</v>
      </c>
    </row>
    <row r="10" spans="2:18" x14ac:dyDescent="0.35">
      <c r="B10" s="5">
        <v>2</v>
      </c>
      <c r="C10" s="20" t="s">
        <v>151</v>
      </c>
      <c r="D10" s="37" t="s">
        <v>165</v>
      </c>
      <c r="E10" s="38"/>
      <c r="F10" s="38"/>
      <c r="G10" s="38"/>
      <c r="H10" s="38"/>
      <c r="I10" s="39"/>
      <c r="J10" s="29">
        <v>0</v>
      </c>
      <c r="K10" s="29">
        <v>0</v>
      </c>
      <c r="L10" s="21"/>
      <c r="M10" s="21"/>
      <c r="N10" s="21"/>
      <c r="O10" s="15">
        <f t="shared" ref="O10:O21" si="0">AVERAGE(J10:N10)</f>
        <v>0</v>
      </c>
    </row>
    <row r="11" spans="2:18" x14ac:dyDescent="0.35">
      <c r="B11" s="5">
        <v>3</v>
      </c>
      <c r="C11" s="20" t="s">
        <v>152</v>
      </c>
      <c r="D11" s="37" t="s">
        <v>160</v>
      </c>
      <c r="E11" s="38"/>
      <c r="F11" s="38"/>
      <c r="G11" s="38"/>
      <c r="H11" s="38"/>
      <c r="I11" s="39"/>
      <c r="J11" s="21">
        <v>90</v>
      </c>
      <c r="K11" s="21">
        <v>88</v>
      </c>
      <c r="L11" s="21"/>
      <c r="M11" s="21"/>
      <c r="N11" s="21"/>
      <c r="O11" s="15">
        <f t="shared" si="0"/>
        <v>89</v>
      </c>
    </row>
    <row r="12" spans="2:18" x14ac:dyDescent="0.35">
      <c r="B12" s="5">
        <v>4</v>
      </c>
      <c r="C12" s="20" t="s">
        <v>153</v>
      </c>
      <c r="D12" s="37" t="s">
        <v>161</v>
      </c>
      <c r="E12" s="38"/>
      <c r="F12" s="38"/>
      <c r="G12" s="38"/>
      <c r="H12" s="38"/>
      <c r="I12" s="39"/>
      <c r="J12" s="21">
        <v>82</v>
      </c>
      <c r="K12" s="21">
        <v>88</v>
      </c>
      <c r="L12" s="21"/>
      <c r="M12" s="21"/>
      <c r="N12" s="21"/>
      <c r="O12" s="15">
        <f t="shared" si="0"/>
        <v>85</v>
      </c>
    </row>
    <row r="13" spans="2:18" x14ac:dyDescent="0.35">
      <c r="B13" s="5">
        <v>5</v>
      </c>
      <c r="C13" s="20" t="s">
        <v>26</v>
      </c>
      <c r="D13" s="37" t="s">
        <v>29</v>
      </c>
      <c r="E13" s="38"/>
      <c r="F13" s="38"/>
      <c r="G13" s="38"/>
      <c r="H13" s="38"/>
      <c r="I13" s="39"/>
      <c r="J13" s="16">
        <v>0</v>
      </c>
      <c r="K13" s="16">
        <v>0</v>
      </c>
      <c r="L13" s="17"/>
      <c r="M13" s="17"/>
      <c r="N13" s="17"/>
      <c r="O13" s="15">
        <f t="shared" si="0"/>
        <v>0</v>
      </c>
      <c r="P13" s="18"/>
      <c r="R13" s="13"/>
    </row>
    <row r="14" spans="2:18" x14ac:dyDescent="0.35">
      <c r="B14" s="5">
        <v>6</v>
      </c>
      <c r="C14" s="20" t="s">
        <v>154</v>
      </c>
      <c r="D14" s="37" t="s">
        <v>162</v>
      </c>
      <c r="E14" s="38"/>
      <c r="F14" s="38"/>
      <c r="G14" s="38"/>
      <c r="H14" s="38"/>
      <c r="I14" s="39"/>
      <c r="J14" s="17">
        <v>76</v>
      </c>
      <c r="K14" s="17">
        <v>91</v>
      </c>
      <c r="L14" s="17"/>
      <c r="M14" s="17"/>
      <c r="N14" s="17"/>
      <c r="O14" s="15">
        <f t="shared" si="0"/>
        <v>83.5</v>
      </c>
      <c r="P14" s="18"/>
    </row>
    <row r="15" spans="2:18" x14ac:dyDescent="0.35">
      <c r="B15" s="5">
        <v>7</v>
      </c>
      <c r="C15" s="20" t="s">
        <v>31</v>
      </c>
      <c r="D15" s="37" t="s">
        <v>33</v>
      </c>
      <c r="E15" s="38"/>
      <c r="F15" s="38"/>
      <c r="G15" s="38"/>
      <c r="H15" s="38"/>
      <c r="I15" s="39"/>
      <c r="J15" s="17">
        <v>100</v>
      </c>
      <c r="K15" s="17">
        <v>83</v>
      </c>
      <c r="L15" s="17"/>
      <c r="M15" s="17"/>
      <c r="N15" s="17"/>
      <c r="O15" s="15">
        <f t="shared" si="0"/>
        <v>91.5</v>
      </c>
      <c r="P15" s="18"/>
    </row>
    <row r="16" spans="2:18" x14ac:dyDescent="0.35">
      <c r="B16" s="5">
        <v>8</v>
      </c>
      <c r="C16" s="20" t="s">
        <v>32</v>
      </c>
      <c r="D16" s="37" t="s">
        <v>34</v>
      </c>
      <c r="E16" s="38"/>
      <c r="F16" s="38"/>
      <c r="G16" s="38"/>
      <c r="H16" s="38"/>
      <c r="I16" s="39"/>
      <c r="J16" s="17">
        <v>90</v>
      </c>
      <c r="K16" s="17">
        <v>70</v>
      </c>
      <c r="L16" s="17"/>
      <c r="M16" s="17"/>
      <c r="N16" s="17"/>
      <c r="O16" s="15">
        <f t="shared" si="0"/>
        <v>80</v>
      </c>
      <c r="P16" s="18"/>
    </row>
    <row r="17" spans="2:16" x14ac:dyDescent="0.35">
      <c r="B17" s="5">
        <v>9</v>
      </c>
      <c r="C17" s="20" t="s">
        <v>155</v>
      </c>
      <c r="D17" s="34" t="s">
        <v>163</v>
      </c>
      <c r="E17" s="35"/>
      <c r="F17" s="35"/>
      <c r="G17" s="35"/>
      <c r="H17" s="35"/>
      <c r="I17" s="36"/>
      <c r="J17" s="17">
        <v>84</v>
      </c>
      <c r="K17" s="17">
        <v>86</v>
      </c>
      <c r="L17" s="17"/>
      <c r="M17" s="17"/>
      <c r="N17" s="17"/>
      <c r="O17" s="15">
        <f t="shared" si="0"/>
        <v>85</v>
      </c>
      <c r="P17" s="18"/>
    </row>
    <row r="18" spans="2:16" x14ac:dyDescent="0.35">
      <c r="B18" s="5">
        <v>10</v>
      </c>
      <c r="C18" s="20" t="s">
        <v>156</v>
      </c>
      <c r="D18" s="34" t="s">
        <v>164</v>
      </c>
      <c r="E18" s="35"/>
      <c r="F18" s="35"/>
      <c r="G18" s="35"/>
      <c r="H18" s="35"/>
      <c r="I18" s="36"/>
      <c r="J18" s="17">
        <v>80</v>
      </c>
      <c r="K18" s="17">
        <v>84</v>
      </c>
      <c r="L18" s="17"/>
      <c r="M18" s="17"/>
      <c r="N18" s="17"/>
      <c r="O18" s="15">
        <f t="shared" si="0"/>
        <v>82</v>
      </c>
      <c r="P18" s="18"/>
    </row>
    <row r="19" spans="2:16" x14ac:dyDescent="0.35">
      <c r="B19" s="5">
        <v>11</v>
      </c>
      <c r="C19" s="20" t="s">
        <v>27</v>
      </c>
      <c r="D19" s="34" t="s">
        <v>30</v>
      </c>
      <c r="E19" s="35"/>
      <c r="F19" s="35"/>
      <c r="G19" s="35"/>
      <c r="H19" s="35"/>
      <c r="I19" s="36"/>
      <c r="J19" s="17">
        <v>83</v>
      </c>
      <c r="K19" s="17">
        <v>87</v>
      </c>
      <c r="L19" s="17"/>
      <c r="M19" s="17"/>
      <c r="N19" s="17"/>
      <c r="O19" s="15">
        <f t="shared" si="0"/>
        <v>85</v>
      </c>
      <c r="P19" s="18"/>
    </row>
    <row r="20" spans="2:16" x14ac:dyDescent="0.35">
      <c r="B20" s="5">
        <v>12</v>
      </c>
      <c r="C20" s="20" t="s">
        <v>157</v>
      </c>
      <c r="D20" s="34" t="s">
        <v>166</v>
      </c>
      <c r="E20" s="35"/>
      <c r="F20" s="35"/>
      <c r="G20" s="35"/>
      <c r="H20" s="35"/>
      <c r="I20" s="36"/>
      <c r="J20" s="17">
        <v>98</v>
      </c>
      <c r="K20" s="17">
        <v>93</v>
      </c>
      <c r="L20" s="17"/>
      <c r="M20" s="17"/>
      <c r="N20" s="17"/>
      <c r="O20" s="15">
        <f t="shared" si="0"/>
        <v>95.5</v>
      </c>
      <c r="P20" s="18"/>
    </row>
    <row r="21" spans="2:16" x14ac:dyDescent="0.35">
      <c r="B21" s="23">
        <v>13</v>
      </c>
      <c r="C21" s="20" t="s">
        <v>158</v>
      </c>
      <c r="D21" s="34" t="s">
        <v>167</v>
      </c>
      <c r="E21" s="35"/>
      <c r="F21" s="35"/>
      <c r="G21" s="35"/>
      <c r="H21" s="35"/>
      <c r="I21" s="36"/>
      <c r="J21" s="16">
        <v>0</v>
      </c>
      <c r="K21" s="16">
        <v>0</v>
      </c>
      <c r="L21" s="17"/>
      <c r="M21" s="17"/>
      <c r="N21" s="17"/>
      <c r="O21" s="15">
        <f t="shared" si="0"/>
        <v>0</v>
      </c>
      <c r="P21" s="18"/>
    </row>
    <row r="22" spans="2:16" x14ac:dyDescent="0.35">
      <c r="B22" s="23"/>
      <c r="C22" s="17"/>
      <c r="D22" s="34"/>
      <c r="E22" s="35"/>
      <c r="F22" s="35"/>
      <c r="G22" s="35"/>
      <c r="H22" s="35"/>
      <c r="I22" s="36"/>
      <c r="J22" s="17"/>
      <c r="K22" s="17"/>
      <c r="L22" s="17"/>
      <c r="M22" s="17"/>
      <c r="N22" s="17"/>
      <c r="O22" s="15"/>
      <c r="P22" s="18"/>
    </row>
    <row r="23" spans="2:16" x14ac:dyDescent="0.35">
      <c r="B23" s="23"/>
      <c r="C23" s="17"/>
      <c r="D23" s="34"/>
      <c r="E23" s="35"/>
      <c r="F23" s="35"/>
      <c r="G23" s="35"/>
      <c r="H23" s="35"/>
      <c r="I23" s="36"/>
      <c r="J23" s="17"/>
      <c r="K23" s="17"/>
      <c r="L23" s="17"/>
      <c r="M23" s="17"/>
      <c r="N23" s="17"/>
      <c r="O23" s="15"/>
      <c r="P23" s="18"/>
    </row>
    <row r="24" spans="2:16" x14ac:dyDescent="0.35">
      <c r="B24" s="23"/>
      <c r="C24" s="17"/>
      <c r="D24" s="34"/>
      <c r="E24" s="35"/>
      <c r="F24" s="35"/>
      <c r="G24" s="35"/>
      <c r="H24" s="35"/>
      <c r="I24" s="36"/>
      <c r="J24" s="17"/>
      <c r="K24" s="17"/>
      <c r="L24" s="17"/>
      <c r="M24" s="17"/>
      <c r="N24" s="17"/>
      <c r="O24" s="15"/>
      <c r="P24" s="18"/>
    </row>
    <row r="25" spans="2:16" x14ac:dyDescent="0.35">
      <c r="B25" s="23"/>
      <c r="C25" s="17"/>
      <c r="D25" s="34"/>
      <c r="E25" s="35"/>
      <c r="F25" s="35"/>
      <c r="G25" s="35"/>
      <c r="H25" s="35"/>
      <c r="I25" s="36"/>
      <c r="J25" s="17"/>
      <c r="K25" s="17"/>
      <c r="L25" s="17"/>
      <c r="M25" s="17"/>
      <c r="N25" s="17"/>
      <c r="O25" s="15"/>
      <c r="P25" s="18"/>
    </row>
    <row r="26" spans="2:16" x14ac:dyDescent="0.35">
      <c r="B26" s="23"/>
      <c r="C26" s="17"/>
      <c r="D26" s="34"/>
      <c r="E26" s="35"/>
      <c r="F26" s="35"/>
      <c r="G26" s="35"/>
      <c r="H26" s="35"/>
      <c r="I26" s="36"/>
      <c r="J26" s="17"/>
      <c r="K26" s="17"/>
      <c r="L26" s="17"/>
      <c r="M26" s="17"/>
      <c r="N26" s="17"/>
      <c r="O26" s="15"/>
      <c r="P26" s="18"/>
    </row>
    <row r="27" spans="2:16" x14ac:dyDescent="0.35">
      <c r="B27" s="23"/>
      <c r="C27" s="17"/>
      <c r="D27" s="34"/>
      <c r="E27" s="35"/>
      <c r="F27" s="35"/>
      <c r="G27" s="35"/>
      <c r="H27" s="35"/>
      <c r="I27" s="36"/>
      <c r="J27" s="17"/>
      <c r="K27" s="17"/>
      <c r="L27" s="17"/>
      <c r="M27" s="17"/>
      <c r="N27" s="17"/>
      <c r="O27" s="15"/>
      <c r="P27" s="18"/>
    </row>
    <row r="28" spans="2:16" x14ac:dyDescent="0.35">
      <c r="B28" s="23"/>
      <c r="C28" s="17"/>
      <c r="D28" s="34"/>
      <c r="E28" s="35"/>
      <c r="F28" s="35"/>
      <c r="G28" s="35"/>
      <c r="H28" s="35"/>
      <c r="I28" s="36"/>
      <c r="J28" s="17"/>
      <c r="K28" s="17"/>
      <c r="L28" s="17"/>
      <c r="M28" s="17"/>
      <c r="N28" s="17"/>
      <c r="O28" s="15"/>
      <c r="P28" s="18"/>
    </row>
    <row r="29" spans="2:16" x14ac:dyDescent="0.35">
      <c r="B29" s="23"/>
      <c r="C29" s="17"/>
      <c r="D29" s="34"/>
      <c r="E29" s="35"/>
      <c r="F29" s="35"/>
      <c r="G29" s="35"/>
      <c r="H29" s="35"/>
      <c r="I29" s="36"/>
      <c r="J29" s="17"/>
      <c r="K29" s="17"/>
      <c r="L29" s="17"/>
      <c r="M29" s="17"/>
      <c r="N29" s="17"/>
      <c r="O29" s="15"/>
      <c r="P29" s="18"/>
    </row>
    <row r="30" spans="2:16" x14ac:dyDescent="0.35">
      <c r="B30" s="23"/>
      <c r="C30" s="17"/>
      <c r="D30" s="34"/>
      <c r="E30" s="35"/>
      <c r="F30" s="35"/>
      <c r="G30" s="35"/>
      <c r="H30" s="35"/>
      <c r="I30" s="36"/>
      <c r="J30" s="17"/>
      <c r="K30" s="17"/>
      <c r="L30" s="17"/>
      <c r="M30" s="17"/>
      <c r="N30" s="17"/>
      <c r="O30" s="15"/>
      <c r="P30" s="18"/>
    </row>
    <row r="31" spans="2:16" x14ac:dyDescent="0.35">
      <c r="B31" s="23"/>
      <c r="C31" s="17"/>
      <c r="D31" s="34"/>
      <c r="E31" s="35"/>
      <c r="F31" s="35"/>
      <c r="G31" s="35"/>
      <c r="H31" s="35"/>
      <c r="I31" s="36"/>
      <c r="J31" s="17"/>
      <c r="K31" s="17"/>
      <c r="L31" s="17"/>
      <c r="M31" s="17"/>
      <c r="N31" s="17"/>
      <c r="O31" s="15"/>
      <c r="P31" s="18"/>
    </row>
    <row r="32" spans="2:16" x14ac:dyDescent="0.35">
      <c r="B32" s="5"/>
      <c r="C32" s="17"/>
      <c r="D32" s="37"/>
      <c r="E32" s="38"/>
      <c r="F32" s="38"/>
      <c r="G32" s="38"/>
      <c r="H32" s="38"/>
      <c r="I32" s="39"/>
      <c r="J32" s="17"/>
      <c r="K32" s="17"/>
      <c r="L32" s="17"/>
      <c r="M32" s="17"/>
      <c r="N32" s="17"/>
      <c r="O32" s="15"/>
      <c r="P32" s="18"/>
    </row>
    <row r="33" spans="2:16" x14ac:dyDescent="0.35">
      <c r="B33" s="5"/>
      <c r="C33" s="17"/>
      <c r="D33" s="37"/>
      <c r="E33" s="38"/>
      <c r="F33" s="38"/>
      <c r="G33" s="38"/>
      <c r="H33" s="38"/>
      <c r="I33" s="39"/>
      <c r="J33" s="17"/>
      <c r="K33" s="17"/>
      <c r="L33" s="17"/>
      <c r="M33" s="17"/>
      <c r="N33" s="17"/>
      <c r="O33" s="15"/>
      <c r="P33" s="18"/>
    </row>
    <row r="34" spans="2:16" x14ac:dyDescent="0.35">
      <c r="B34" s="5"/>
      <c r="C34" s="17"/>
      <c r="D34" s="42"/>
      <c r="E34" s="42"/>
      <c r="F34" s="42"/>
      <c r="G34" s="42"/>
      <c r="H34" s="42"/>
      <c r="I34" s="42"/>
      <c r="J34" s="3"/>
      <c r="K34" s="3"/>
      <c r="L34" s="3"/>
      <c r="M34" s="3"/>
      <c r="N34" s="3"/>
      <c r="O34" s="15"/>
      <c r="P34" s="18"/>
    </row>
    <row r="35" spans="2:16" x14ac:dyDescent="0.35">
      <c r="B35" s="5"/>
      <c r="C35" s="17"/>
      <c r="D35" s="42"/>
      <c r="E35" s="42"/>
      <c r="F35" s="42"/>
      <c r="G35" s="42"/>
      <c r="H35" s="42"/>
      <c r="I35" s="42"/>
      <c r="J35" s="3"/>
      <c r="K35" s="3"/>
      <c r="L35" s="3"/>
      <c r="M35" s="3"/>
      <c r="N35" s="3"/>
      <c r="O35" s="15"/>
      <c r="P35" s="18"/>
    </row>
    <row r="36" spans="2:16" x14ac:dyDescent="0.35">
      <c r="B36" s="5"/>
      <c r="C36" s="17"/>
      <c r="D36" s="42"/>
      <c r="E36" s="42"/>
      <c r="F36" s="42"/>
      <c r="G36" s="42"/>
      <c r="H36" s="42"/>
      <c r="I36" s="42"/>
      <c r="J36" s="3"/>
      <c r="K36" s="3"/>
      <c r="L36" s="3"/>
      <c r="M36" s="3"/>
      <c r="N36" s="3"/>
      <c r="O36" s="15"/>
      <c r="P36" s="18"/>
    </row>
    <row r="37" spans="2:16" x14ac:dyDescent="0.35">
      <c r="B37" s="5"/>
      <c r="C37" s="5"/>
      <c r="D37" s="42"/>
      <c r="E37" s="42"/>
      <c r="F37" s="42"/>
      <c r="G37" s="42"/>
      <c r="H37" s="42"/>
      <c r="I37" s="42"/>
      <c r="J37" s="3"/>
      <c r="K37" s="3"/>
      <c r="L37" s="3"/>
      <c r="M37" s="3"/>
      <c r="N37" s="3"/>
      <c r="O37" s="15"/>
      <c r="P37" s="18"/>
    </row>
    <row r="38" spans="2:16" x14ac:dyDescent="0.35">
      <c r="C38" s="30"/>
      <c r="D38" s="30"/>
      <c r="E38" s="1"/>
    </row>
    <row r="39" spans="2:16" x14ac:dyDescent="0.35">
      <c r="C39" s="30"/>
      <c r="D39" s="30"/>
      <c r="E39" s="1"/>
      <c r="H39" s="31" t="s">
        <v>16</v>
      </c>
      <c r="I39" s="31"/>
      <c r="J39" s="3">
        <f>COUNTIF(J9:J21,"&gt;=70")</f>
        <v>10</v>
      </c>
      <c r="K39" s="3">
        <f>COUNTIF(K9:K21,"&gt;=70")</f>
        <v>10</v>
      </c>
      <c r="L39" s="3">
        <f>COUNTIF(L9:L37,"&gt;=70")</f>
        <v>0</v>
      </c>
      <c r="M39" s="3"/>
      <c r="N39" s="3">
        <f>COUNTIF(N9:N37,"&gt;=70")</f>
        <v>0</v>
      </c>
      <c r="O39" s="12">
        <f>COUNTIF(O9:O37,"&gt;=70")</f>
        <v>10</v>
      </c>
    </row>
    <row r="40" spans="2:16" x14ac:dyDescent="0.35">
      <c r="C40" s="30"/>
      <c r="D40" s="30"/>
      <c r="E40" s="7"/>
      <c r="H40" s="31" t="s">
        <v>17</v>
      </c>
      <c r="I40" s="31"/>
      <c r="J40" s="3">
        <f>COUNTIF(J9:J21,"&lt;70")</f>
        <v>3</v>
      </c>
      <c r="K40" s="3">
        <f>COUNTIF(K9:K21,"&lt;70")</f>
        <v>3</v>
      </c>
      <c r="L40" s="3">
        <f>COUNTIF(L9:L38,"&lt;70")</f>
        <v>0</v>
      </c>
      <c r="M40" s="3"/>
      <c r="N40" s="3">
        <f>COUNTIF(N9:N38,"&lt;70")</f>
        <v>0</v>
      </c>
      <c r="O40" s="16">
        <f>COUNTIF(O9:O38,"&lt;70")</f>
        <v>3</v>
      </c>
    </row>
    <row r="41" spans="2:16" x14ac:dyDescent="0.35">
      <c r="C41" s="30"/>
      <c r="D41" s="30"/>
      <c r="E41" s="30"/>
      <c r="H41" s="31" t="s">
        <v>18</v>
      </c>
      <c r="I41" s="31"/>
      <c r="J41" s="3">
        <f>COUNT(J9:J21)</f>
        <v>13</v>
      </c>
      <c r="K41" s="3">
        <f>COUNT(K9:K21)</f>
        <v>13</v>
      </c>
      <c r="L41" s="3">
        <f>COUNT(L9:L37)</f>
        <v>0</v>
      </c>
      <c r="M41" s="3"/>
      <c r="N41" s="3">
        <f>COUNT(N9:N37)</f>
        <v>0</v>
      </c>
      <c r="O41" s="12">
        <f>COUNT(O9:O37)</f>
        <v>13</v>
      </c>
    </row>
    <row r="42" spans="2:16" x14ac:dyDescent="0.35">
      <c r="C42" s="30"/>
      <c r="D42" s="30"/>
      <c r="E42" s="1"/>
      <c r="H42" s="32" t="s">
        <v>13</v>
      </c>
      <c r="I42" s="32"/>
      <c r="J42" s="8">
        <f>J39/J41</f>
        <v>0.76923076923076927</v>
      </c>
      <c r="K42" s="8">
        <f>K39/K41</f>
        <v>0.76923076923076927</v>
      </c>
      <c r="L42" s="10" t="e">
        <f t="shared" ref="L42:O42" si="1">L39/L41</f>
        <v>#DIV/0!</v>
      </c>
      <c r="M42" s="10"/>
      <c r="N42" s="10" t="e">
        <f t="shared" si="1"/>
        <v>#DIV/0!</v>
      </c>
      <c r="O42" s="11">
        <f t="shared" si="1"/>
        <v>0.76923076923076927</v>
      </c>
    </row>
    <row r="43" spans="2:16" x14ac:dyDescent="0.35">
      <c r="C43" s="30"/>
      <c r="D43" s="30"/>
      <c r="E43" s="1"/>
      <c r="H43" s="32" t="s">
        <v>14</v>
      </c>
      <c r="I43" s="32"/>
      <c r="J43" s="8">
        <f>J40/J41</f>
        <v>0.23076923076923078</v>
      </c>
      <c r="K43" s="8">
        <f>K40/K41</f>
        <v>0.23076923076923078</v>
      </c>
      <c r="L43" s="10" t="e">
        <f t="shared" ref="L43:O43" si="2">L40/L41</f>
        <v>#DIV/0!</v>
      </c>
      <c r="M43" s="10"/>
      <c r="N43" s="10" t="e">
        <f t="shared" si="2"/>
        <v>#DIV/0!</v>
      </c>
      <c r="O43" s="11">
        <f t="shared" si="2"/>
        <v>0.23076923076923078</v>
      </c>
    </row>
    <row r="44" spans="2:16" x14ac:dyDescent="0.35">
      <c r="C44" s="30"/>
      <c r="D44" s="30"/>
      <c r="E44" s="7"/>
      <c r="H44" s="14" t="s">
        <v>22</v>
      </c>
      <c r="I44" s="14"/>
      <c r="J44" s="19">
        <f>AVERAGE(J9:J21)</f>
        <v>66.538461538461533</v>
      </c>
      <c r="K44" s="19">
        <f>AVERAGE(K9:K21)</f>
        <v>65.615384615384613</v>
      </c>
      <c r="L44" s="19" t="e">
        <f t="shared" ref="L44:N44" si="3">AVERAGE(L9:L33)</f>
        <v>#DIV/0!</v>
      </c>
      <c r="M44" s="19"/>
      <c r="N44" s="19" t="e">
        <f t="shared" si="3"/>
        <v>#DIV/0!</v>
      </c>
      <c r="O44" s="19">
        <f>AVERAGE(O9:O12)</f>
        <v>64.125</v>
      </c>
    </row>
    <row r="45" spans="2:16" x14ac:dyDescent="0.35">
      <c r="C45" s="1"/>
      <c r="D45" s="1"/>
      <c r="E45" s="7"/>
    </row>
    <row r="47" spans="2:16" x14ac:dyDescent="0.35">
      <c r="J47" s="6" t="s">
        <v>23</v>
      </c>
      <c r="K47" s="6"/>
      <c r="L47" s="6"/>
      <c r="M47" s="6"/>
      <c r="N47" s="6"/>
    </row>
    <row r="48" spans="2:16" x14ac:dyDescent="0.35">
      <c r="J48" s="33" t="s">
        <v>15</v>
      </c>
      <c r="K48" s="33"/>
      <c r="L48" s="33"/>
      <c r="M48" s="33"/>
      <c r="N48" s="33"/>
    </row>
  </sheetData>
  <mergeCells count="50">
    <mergeCell ref="B2:N2"/>
    <mergeCell ref="C3:N3"/>
    <mergeCell ref="D4:G4"/>
    <mergeCell ref="J4:K4"/>
    <mergeCell ref="D6:G6"/>
    <mergeCell ref="I6:J6"/>
    <mergeCell ref="K6:Q6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C40:D40"/>
    <mergeCell ref="H40:I40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C39:D39"/>
    <mergeCell ref="H39:I39"/>
    <mergeCell ref="C44:D44"/>
    <mergeCell ref="J48:N48"/>
    <mergeCell ref="C41:E41"/>
    <mergeCell ref="H41:I41"/>
    <mergeCell ref="C42:D42"/>
    <mergeCell ref="H42:I42"/>
    <mergeCell ref="C43:D43"/>
    <mergeCell ref="H43:I43"/>
  </mergeCells>
  <pageMargins left="0.25" right="0.25" top="0.75" bottom="0.75" header="0.3" footer="0.3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C1BC-A06A-4905-AA7F-4D0A276B4CE1}">
  <dimension ref="B2:S48"/>
  <sheetViews>
    <sheetView topLeftCell="A25" zoomScale="90" zoomScaleNormal="90" workbookViewId="0">
      <selection activeCell="K43" sqref="K43:L4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90625" customWidth="1"/>
    <col min="11" max="14" width="5.7265625" customWidth="1"/>
    <col min="15" max="15" width="6.453125" customWidth="1"/>
    <col min="16" max="16" width="7.453125" customWidth="1"/>
    <col min="17" max="18" width="5.7265625" customWidth="1"/>
  </cols>
  <sheetData>
    <row r="2" spans="2:19" ht="15.5" x14ac:dyDescent="0.35"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"/>
      <c r="Q2" s="2"/>
    </row>
    <row r="3" spans="2:19" x14ac:dyDescent="0.35">
      <c r="C3" s="45" t="s">
        <v>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"/>
      <c r="Q3" s="1"/>
    </row>
    <row r="4" spans="2:19" x14ac:dyDescent="0.35">
      <c r="C4" t="s">
        <v>0</v>
      </c>
      <c r="D4" s="46" t="s">
        <v>169</v>
      </c>
      <c r="E4" s="46"/>
      <c r="F4" s="46"/>
      <c r="G4" s="46"/>
      <c r="I4" t="s">
        <v>1</v>
      </c>
      <c r="J4" s="47" t="s">
        <v>180</v>
      </c>
      <c r="K4" s="47"/>
      <c r="O4" t="s">
        <v>2</v>
      </c>
      <c r="P4" t="s">
        <v>246</v>
      </c>
    </row>
    <row r="5" spans="2:19" ht="6.75" customHeight="1" x14ac:dyDescent="0.35">
      <c r="D5" s="4"/>
      <c r="E5" s="4"/>
      <c r="F5" s="4"/>
      <c r="G5" s="4"/>
    </row>
    <row r="6" spans="2:19" x14ac:dyDescent="0.35">
      <c r="C6" t="s">
        <v>3</v>
      </c>
      <c r="D6" s="47" t="s">
        <v>148</v>
      </c>
      <c r="E6" s="47"/>
      <c r="F6" s="47"/>
      <c r="G6" s="47"/>
      <c r="I6" s="30" t="s">
        <v>19</v>
      </c>
      <c r="J6" s="30"/>
      <c r="K6" s="48" t="s">
        <v>21</v>
      </c>
      <c r="L6" s="48"/>
      <c r="M6" s="48"/>
      <c r="N6" s="48"/>
      <c r="O6" s="48"/>
      <c r="P6" s="48"/>
      <c r="Q6" s="48"/>
      <c r="R6" s="48"/>
    </row>
    <row r="7" spans="2:19" ht="11.25" customHeight="1" x14ac:dyDescent="0.35"/>
    <row r="8" spans="2:19" x14ac:dyDescent="0.35">
      <c r="B8" s="24" t="s">
        <v>4</v>
      </c>
      <c r="C8" s="25" t="s">
        <v>6</v>
      </c>
      <c r="D8" s="43" t="s">
        <v>5</v>
      </c>
      <c r="E8" s="31"/>
      <c r="F8" s="31"/>
      <c r="G8" s="31"/>
      <c r="H8" s="31"/>
      <c r="I8" s="31"/>
      <c r="J8" s="3" t="s">
        <v>7</v>
      </c>
      <c r="K8" s="3" t="s">
        <v>10</v>
      </c>
      <c r="L8" s="3" t="s">
        <v>11</v>
      </c>
      <c r="M8" s="3" t="s">
        <v>12</v>
      </c>
      <c r="N8" s="3" t="s">
        <v>243</v>
      </c>
      <c r="O8" s="3" t="s">
        <v>244</v>
      </c>
      <c r="P8" s="9" t="s">
        <v>20</v>
      </c>
    </row>
    <row r="9" spans="2:19" x14ac:dyDescent="0.35">
      <c r="B9" s="5">
        <v>1</v>
      </c>
      <c r="C9" s="20" t="s">
        <v>170</v>
      </c>
      <c r="D9" s="37" t="s">
        <v>175</v>
      </c>
      <c r="E9" s="38"/>
      <c r="F9" s="38"/>
      <c r="G9" s="38"/>
      <c r="H9" s="38"/>
      <c r="I9" s="39"/>
      <c r="J9" s="21">
        <v>83</v>
      </c>
      <c r="K9" s="21">
        <v>80</v>
      </c>
      <c r="L9" s="21">
        <v>75</v>
      </c>
      <c r="M9" s="21"/>
      <c r="N9" s="21"/>
      <c r="O9" s="21"/>
      <c r="P9" s="15">
        <f>AVERAGE(J9:O9)</f>
        <v>79.333333333333329</v>
      </c>
    </row>
    <row r="10" spans="2:19" x14ac:dyDescent="0.35">
      <c r="B10" s="5">
        <v>2</v>
      </c>
      <c r="C10" s="20" t="s">
        <v>109</v>
      </c>
      <c r="D10" s="37" t="s">
        <v>129</v>
      </c>
      <c r="E10" s="38"/>
      <c r="F10" s="38"/>
      <c r="G10" s="38"/>
      <c r="H10" s="38"/>
      <c r="I10" s="39"/>
      <c r="J10" s="21">
        <v>94</v>
      </c>
      <c r="K10" s="21">
        <v>100</v>
      </c>
      <c r="L10" s="21">
        <v>96</v>
      </c>
      <c r="M10" s="21"/>
      <c r="N10" s="21"/>
      <c r="O10" s="21"/>
      <c r="P10" s="15">
        <f t="shared" ref="P10:P17" si="0">AVERAGE(J10:O10)</f>
        <v>96.666666666666671</v>
      </c>
    </row>
    <row r="11" spans="2:19" x14ac:dyDescent="0.35">
      <c r="B11" s="5">
        <v>3</v>
      </c>
      <c r="C11" s="20" t="s">
        <v>171</v>
      </c>
      <c r="D11" s="37" t="s">
        <v>176</v>
      </c>
      <c r="E11" s="38"/>
      <c r="F11" s="38"/>
      <c r="G11" s="38"/>
      <c r="H11" s="38"/>
      <c r="I11" s="39"/>
      <c r="J11" s="21">
        <v>88</v>
      </c>
      <c r="K11" s="21">
        <v>78</v>
      </c>
      <c r="L11" s="21">
        <v>72</v>
      </c>
      <c r="M11" s="21"/>
      <c r="N11" s="21"/>
      <c r="O11" s="21"/>
      <c r="P11" s="15">
        <f t="shared" si="0"/>
        <v>79.333333333333329</v>
      </c>
    </row>
    <row r="12" spans="2:19" x14ac:dyDescent="0.35">
      <c r="B12" s="5">
        <v>4</v>
      </c>
      <c r="C12" s="20" t="s">
        <v>172</v>
      </c>
      <c r="D12" s="37" t="s">
        <v>177</v>
      </c>
      <c r="E12" s="38"/>
      <c r="F12" s="38"/>
      <c r="G12" s="38"/>
      <c r="H12" s="38"/>
      <c r="I12" s="39"/>
      <c r="J12" s="21">
        <v>84</v>
      </c>
      <c r="K12" s="21">
        <v>78</v>
      </c>
      <c r="L12" s="21">
        <v>70</v>
      </c>
      <c r="M12" s="21"/>
      <c r="N12" s="21"/>
      <c r="O12" s="21"/>
      <c r="P12" s="15">
        <f t="shared" si="0"/>
        <v>77.333333333333329</v>
      </c>
    </row>
    <row r="13" spans="2:19" x14ac:dyDescent="0.35">
      <c r="B13" s="5">
        <v>5</v>
      </c>
      <c r="C13" s="20" t="s">
        <v>113</v>
      </c>
      <c r="D13" s="37" t="s">
        <v>132</v>
      </c>
      <c r="E13" s="38"/>
      <c r="F13" s="38"/>
      <c r="G13" s="38"/>
      <c r="H13" s="38"/>
      <c r="I13" s="39"/>
      <c r="J13" s="17">
        <v>90</v>
      </c>
      <c r="K13" s="17">
        <v>89</v>
      </c>
      <c r="L13" s="17">
        <v>75</v>
      </c>
      <c r="M13" s="17"/>
      <c r="N13" s="17"/>
      <c r="O13" s="17"/>
      <c r="P13" s="15">
        <f t="shared" si="0"/>
        <v>84.666666666666671</v>
      </c>
      <c r="Q13" s="18"/>
      <c r="S13" s="13"/>
    </row>
    <row r="14" spans="2:19" x14ac:dyDescent="0.35">
      <c r="B14" s="5">
        <v>6</v>
      </c>
      <c r="C14" s="20" t="s">
        <v>118</v>
      </c>
      <c r="D14" s="37" t="s">
        <v>137</v>
      </c>
      <c r="E14" s="38"/>
      <c r="F14" s="38"/>
      <c r="G14" s="38"/>
      <c r="H14" s="38"/>
      <c r="I14" s="39"/>
      <c r="J14" s="17">
        <v>88</v>
      </c>
      <c r="K14" s="17">
        <v>98</v>
      </c>
      <c r="L14" s="17">
        <v>78</v>
      </c>
      <c r="M14" s="17"/>
      <c r="N14" s="17"/>
      <c r="O14" s="17"/>
      <c r="P14" s="15">
        <f t="shared" si="0"/>
        <v>88</v>
      </c>
      <c r="Q14" s="18"/>
    </row>
    <row r="15" spans="2:19" x14ac:dyDescent="0.35">
      <c r="B15" s="5">
        <v>7</v>
      </c>
      <c r="C15" s="20" t="s">
        <v>173</v>
      </c>
      <c r="D15" s="37" t="s">
        <v>178</v>
      </c>
      <c r="E15" s="38"/>
      <c r="F15" s="38"/>
      <c r="G15" s="38"/>
      <c r="H15" s="38"/>
      <c r="I15" s="39"/>
      <c r="J15" s="17">
        <v>80</v>
      </c>
      <c r="K15" s="16">
        <v>0</v>
      </c>
      <c r="L15" s="16">
        <v>0</v>
      </c>
      <c r="M15" s="17"/>
      <c r="N15" s="17"/>
      <c r="O15" s="17"/>
      <c r="P15" s="15">
        <f t="shared" si="0"/>
        <v>26.666666666666668</v>
      </c>
      <c r="Q15" s="18"/>
    </row>
    <row r="16" spans="2:19" x14ac:dyDescent="0.35">
      <c r="B16" s="5">
        <v>8</v>
      </c>
      <c r="C16" s="20" t="s">
        <v>121</v>
      </c>
      <c r="D16" s="37" t="s">
        <v>139</v>
      </c>
      <c r="E16" s="38"/>
      <c r="F16" s="38"/>
      <c r="G16" s="38"/>
      <c r="H16" s="38"/>
      <c r="I16" s="39"/>
      <c r="J16" s="17">
        <v>89</v>
      </c>
      <c r="K16" s="17">
        <v>78</v>
      </c>
      <c r="L16" s="17">
        <v>80</v>
      </c>
      <c r="M16" s="17"/>
      <c r="N16" s="17"/>
      <c r="O16" s="17"/>
      <c r="P16" s="15">
        <f t="shared" si="0"/>
        <v>82.333333333333329</v>
      </c>
      <c r="Q16" s="18"/>
    </row>
    <row r="17" spans="2:17" x14ac:dyDescent="0.35">
      <c r="B17" s="5">
        <v>9</v>
      </c>
      <c r="C17" s="20" t="s">
        <v>174</v>
      </c>
      <c r="D17" s="34" t="s">
        <v>179</v>
      </c>
      <c r="E17" s="35"/>
      <c r="F17" s="35"/>
      <c r="G17" s="35"/>
      <c r="H17" s="35"/>
      <c r="I17" s="36"/>
      <c r="J17" s="16">
        <v>0</v>
      </c>
      <c r="K17" s="16">
        <v>0</v>
      </c>
      <c r="L17" s="16">
        <v>0</v>
      </c>
      <c r="M17" s="17"/>
      <c r="N17" s="17"/>
      <c r="O17" s="17"/>
      <c r="P17" s="15">
        <f t="shared" si="0"/>
        <v>0</v>
      </c>
      <c r="Q17" s="18"/>
    </row>
    <row r="18" spans="2:17" x14ac:dyDescent="0.35">
      <c r="B18" s="5"/>
      <c r="C18" s="20"/>
      <c r="D18" s="34"/>
      <c r="E18" s="35"/>
      <c r="F18" s="35"/>
      <c r="G18" s="35"/>
      <c r="H18" s="35"/>
      <c r="I18" s="36"/>
      <c r="J18" s="17"/>
      <c r="K18" s="17"/>
      <c r="L18" s="17"/>
      <c r="M18" s="17"/>
      <c r="N18" s="17"/>
      <c r="O18" s="17"/>
      <c r="P18" s="15"/>
      <c r="Q18" s="18"/>
    </row>
    <row r="19" spans="2:17" x14ac:dyDescent="0.35">
      <c r="B19" s="5"/>
      <c r="C19" s="20"/>
      <c r="D19" s="34"/>
      <c r="E19" s="35"/>
      <c r="F19" s="35"/>
      <c r="G19" s="35"/>
      <c r="H19" s="35"/>
      <c r="I19" s="36"/>
      <c r="J19" s="17"/>
      <c r="K19" s="17"/>
      <c r="L19" s="17"/>
      <c r="M19" s="17"/>
      <c r="N19" s="17"/>
      <c r="O19" s="17"/>
      <c r="P19" s="15"/>
      <c r="Q19" s="18"/>
    </row>
    <row r="20" spans="2:17" x14ac:dyDescent="0.35">
      <c r="B20" s="5"/>
      <c r="C20" s="20"/>
      <c r="D20" s="34"/>
      <c r="E20" s="35"/>
      <c r="F20" s="35"/>
      <c r="G20" s="35"/>
      <c r="H20" s="35"/>
      <c r="I20" s="36"/>
      <c r="J20" s="17"/>
      <c r="K20" s="17"/>
      <c r="L20" s="17"/>
      <c r="M20" s="17"/>
      <c r="N20" s="17"/>
      <c r="O20" s="17"/>
      <c r="P20" s="15"/>
      <c r="Q20" s="18"/>
    </row>
    <row r="21" spans="2:17" x14ac:dyDescent="0.35">
      <c r="B21" s="23"/>
      <c r="C21" s="20"/>
      <c r="D21" s="34"/>
      <c r="E21" s="35"/>
      <c r="F21" s="35"/>
      <c r="G21" s="35"/>
      <c r="H21" s="35"/>
      <c r="I21" s="36"/>
      <c r="J21" s="17"/>
      <c r="K21" s="17"/>
      <c r="L21" s="17"/>
      <c r="M21" s="17"/>
      <c r="N21" s="17"/>
      <c r="O21" s="17"/>
      <c r="P21" s="15"/>
      <c r="Q21" s="18"/>
    </row>
    <row r="22" spans="2:17" x14ac:dyDescent="0.35">
      <c r="B22" s="23"/>
      <c r="C22" s="17"/>
      <c r="D22" s="34"/>
      <c r="E22" s="35"/>
      <c r="F22" s="35"/>
      <c r="G22" s="35"/>
      <c r="H22" s="35"/>
      <c r="I22" s="36"/>
      <c r="J22" s="17"/>
      <c r="K22" s="17"/>
      <c r="L22" s="17"/>
      <c r="M22" s="17"/>
      <c r="N22" s="17"/>
      <c r="O22" s="17"/>
      <c r="P22" s="15"/>
      <c r="Q22" s="18"/>
    </row>
    <row r="23" spans="2:17" x14ac:dyDescent="0.35">
      <c r="B23" s="23"/>
      <c r="C23" s="17"/>
      <c r="D23" s="34"/>
      <c r="E23" s="35"/>
      <c r="F23" s="35"/>
      <c r="G23" s="35"/>
      <c r="H23" s="35"/>
      <c r="I23" s="36"/>
      <c r="J23" s="17"/>
      <c r="K23" s="17"/>
      <c r="L23" s="17"/>
      <c r="M23" s="17"/>
      <c r="N23" s="17"/>
      <c r="O23" s="17"/>
      <c r="P23" s="15"/>
      <c r="Q23" s="18"/>
    </row>
    <row r="24" spans="2:17" x14ac:dyDescent="0.35">
      <c r="B24" s="23"/>
      <c r="C24" s="17"/>
      <c r="D24" s="34"/>
      <c r="E24" s="35"/>
      <c r="F24" s="35"/>
      <c r="G24" s="35"/>
      <c r="H24" s="35"/>
      <c r="I24" s="36"/>
      <c r="J24" s="17"/>
      <c r="K24" s="17"/>
      <c r="L24" s="17"/>
      <c r="M24" s="17"/>
      <c r="N24" s="17"/>
      <c r="O24" s="17"/>
      <c r="P24" s="15"/>
      <c r="Q24" s="18"/>
    </row>
    <row r="25" spans="2:17" x14ac:dyDescent="0.35">
      <c r="B25" s="23"/>
      <c r="C25" s="17"/>
      <c r="D25" s="34"/>
      <c r="E25" s="35"/>
      <c r="F25" s="35"/>
      <c r="G25" s="35"/>
      <c r="H25" s="35"/>
      <c r="I25" s="36"/>
      <c r="J25" s="17"/>
      <c r="K25" s="17"/>
      <c r="L25" s="17"/>
      <c r="M25" s="17"/>
      <c r="N25" s="17"/>
      <c r="O25" s="17"/>
      <c r="P25" s="15"/>
      <c r="Q25" s="18"/>
    </row>
    <row r="26" spans="2:17" x14ac:dyDescent="0.35">
      <c r="B26" s="23"/>
      <c r="C26" s="17"/>
      <c r="D26" s="34"/>
      <c r="E26" s="35"/>
      <c r="F26" s="35"/>
      <c r="G26" s="35"/>
      <c r="H26" s="35"/>
      <c r="I26" s="36"/>
      <c r="J26" s="17"/>
      <c r="K26" s="17"/>
      <c r="L26" s="17"/>
      <c r="M26" s="17"/>
      <c r="N26" s="17"/>
      <c r="O26" s="17"/>
      <c r="P26" s="15"/>
      <c r="Q26" s="18"/>
    </row>
    <row r="27" spans="2:17" x14ac:dyDescent="0.35">
      <c r="B27" s="23"/>
      <c r="C27" s="17"/>
      <c r="D27" s="34"/>
      <c r="E27" s="35"/>
      <c r="F27" s="35"/>
      <c r="G27" s="35"/>
      <c r="H27" s="35"/>
      <c r="I27" s="36"/>
      <c r="J27" s="17"/>
      <c r="K27" s="17"/>
      <c r="L27" s="17"/>
      <c r="M27" s="17"/>
      <c r="N27" s="17"/>
      <c r="O27" s="17"/>
      <c r="P27" s="15"/>
      <c r="Q27" s="18"/>
    </row>
    <row r="28" spans="2:17" x14ac:dyDescent="0.35">
      <c r="B28" s="23"/>
      <c r="C28" s="17"/>
      <c r="D28" s="34"/>
      <c r="E28" s="35"/>
      <c r="F28" s="35"/>
      <c r="G28" s="35"/>
      <c r="H28" s="35"/>
      <c r="I28" s="36"/>
      <c r="J28" s="17"/>
      <c r="K28" s="17"/>
      <c r="L28" s="17"/>
      <c r="M28" s="17"/>
      <c r="N28" s="17"/>
      <c r="O28" s="17"/>
      <c r="P28" s="15"/>
      <c r="Q28" s="18"/>
    </row>
    <row r="29" spans="2:17" x14ac:dyDescent="0.35">
      <c r="B29" s="23"/>
      <c r="C29" s="17"/>
      <c r="D29" s="34"/>
      <c r="E29" s="35"/>
      <c r="F29" s="35"/>
      <c r="G29" s="35"/>
      <c r="H29" s="35"/>
      <c r="I29" s="36"/>
      <c r="J29" s="17"/>
      <c r="K29" s="17"/>
      <c r="L29" s="17"/>
      <c r="M29" s="17"/>
      <c r="N29" s="17"/>
      <c r="O29" s="17"/>
      <c r="P29" s="15"/>
      <c r="Q29" s="18"/>
    </row>
    <row r="30" spans="2:17" x14ac:dyDescent="0.35">
      <c r="B30" s="23"/>
      <c r="C30" s="17"/>
      <c r="D30" s="34"/>
      <c r="E30" s="35"/>
      <c r="F30" s="35"/>
      <c r="G30" s="35"/>
      <c r="H30" s="35"/>
      <c r="I30" s="36"/>
      <c r="J30" s="17"/>
      <c r="K30" s="17"/>
      <c r="L30" s="17"/>
      <c r="M30" s="17"/>
      <c r="N30" s="17"/>
      <c r="O30" s="17"/>
      <c r="P30" s="15"/>
      <c r="Q30" s="18"/>
    </row>
    <row r="31" spans="2:17" x14ac:dyDescent="0.35">
      <c r="B31" s="23"/>
      <c r="C31" s="17"/>
      <c r="D31" s="34"/>
      <c r="E31" s="35"/>
      <c r="F31" s="35"/>
      <c r="G31" s="35"/>
      <c r="H31" s="35"/>
      <c r="I31" s="36"/>
      <c r="J31" s="17"/>
      <c r="K31" s="17"/>
      <c r="L31" s="17"/>
      <c r="M31" s="17"/>
      <c r="N31" s="17"/>
      <c r="O31" s="17"/>
      <c r="P31" s="15"/>
      <c r="Q31" s="18"/>
    </row>
    <row r="32" spans="2:17" x14ac:dyDescent="0.35">
      <c r="B32" s="5"/>
      <c r="C32" s="17"/>
      <c r="D32" s="37"/>
      <c r="E32" s="38"/>
      <c r="F32" s="38"/>
      <c r="G32" s="38"/>
      <c r="H32" s="38"/>
      <c r="I32" s="39"/>
      <c r="J32" s="17"/>
      <c r="K32" s="17"/>
      <c r="L32" s="17"/>
      <c r="M32" s="17"/>
      <c r="N32" s="17"/>
      <c r="O32" s="17"/>
      <c r="P32" s="15"/>
      <c r="Q32" s="18"/>
    </row>
    <row r="33" spans="2:17" x14ac:dyDescent="0.35">
      <c r="B33" s="5"/>
      <c r="C33" s="17"/>
      <c r="D33" s="37"/>
      <c r="E33" s="38"/>
      <c r="F33" s="38"/>
      <c r="G33" s="38"/>
      <c r="H33" s="38"/>
      <c r="I33" s="39"/>
      <c r="J33" s="17"/>
      <c r="K33" s="17"/>
      <c r="L33" s="17"/>
      <c r="M33" s="17"/>
      <c r="N33" s="17"/>
      <c r="O33" s="17"/>
      <c r="P33" s="15"/>
      <c r="Q33" s="18"/>
    </row>
    <row r="34" spans="2:17" x14ac:dyDescent="0.35">
      <c r="B34" s="5"/>
      <c r="C34" s="17"/>
      <c r="D34" s="42"/>
      <c r="E34" s="42"/>
      <c r="F34" s="42"/>
      <c r="G34" s="42"/>
      <c r="H34" s="42"/>
      <c r="I34" s="42"/>
      <c r="J34" s="3"/>
      <c r="K34" s="3"/>
      <c r="L34" s="3"/>
      <c r="M34" s="3"/>
      <c r="N34" s="3"/>
      <c r="O34" s="3"/>
      <c r="P34" s="15"/>
      <c r="Q34" s="18"/>
    </row>
    <row r="35" spans="2:17" x14ac:dyDescent="0.35">
      <c r="B35" s="5"/>
      <c r="C35" s="17"/>
      <c r="D35" s="42"/>
      <c r="E35" s="42"/>
      <c r="F35" s="42"/>
      <c r="G35" s="42"/>
      <c r="H35" s="42"/>
      <c r="I35" s="42"/>
      <c r="J35" s="3"/>
      <c r="K35" s="3"/>
      <c r="L35" s="3"/>
      <c r="M35" s="3"/>
      <c r="N35" s="3"/>
      <c r="O35" s="3"/>
      <c r="P35" s="15"/>
      <c r="Q35" s="18"/>
    </row>
    <row r="36" spans="2:17" x14ac:dyDescent="0.35">
      <c r="B36" s="5"/>
      <c r="C36" s="17"/>
      <c r="D36" s="42"/>
      <c r="E36" s="42"/>
      <c r="F36" s="42"/>
      <c r="G36" s="42"/>
      <c r="H36" s="42"/>
      <c r="I36" s="42"/>
      <c r="J36" s="3"/>
      <c r="K36" s="3"/>
      <c r="L36" s="3"/>
      <c r="M36" s="3"/>
      <c r="N36" s="3"/>
      <c r="O36" s="3"/>
      <c r="P36" s="15"/>
      <c r="Q36" s="18"/>
    </row>
    <row r="37" spans="2:17" x14ac:dyDescent="0.35">
      <c r="B37" s="5"/>
      <c r="C37" s="5"/>
      <c r="D37" s="42"/>
      <c r="E37" s="42"/>
      <c r="F37" s="42"/>
      <c r="G37" s="42"/>
      <c r="H37" s="42"/>
      <c r="I37" s="42"/>
      <c r="J37" s="3"/>
      <c r="K37" s="3"/>
      <c r="L37" s="3"/>
      <c r="M37" s="3"/>
      <c r="N37" s="3"/>
      <c r="O37" s="3"/>
      <c r="P37" s="15"/>
      <c r="Q37" s="18"/>
    </row>
    <row r="38" spans="2:17" x14ac:dyDescent="0.35">
      <c r="C38" s="30"/>
      <c r="D38" s="30"/>
      <c r="E38" s="1"/>
    </row>
    <row r="39" spans="2:17" x14ac:dyDescent="0.35">
      <c r="C39" s="30"/>
      <c r="D39" s="30"/>
      <c r="E39" s="1"/>
      <c r="H39" s="31" t="s">
        <v>16</v>
      </c>
      <c r="I39" s="31"/>
      <c r="J39" s="3">
        <f>COUNTIF(J9:J17,"&gt;=70")</f>
        <v>8</v>
      </c>
      <c r="K39" s="3">
        <f>COUNTIF(K9:K37,"&gt;=70")</f>
        <v>7</v>
      </c>
      <c r="L39" s="3">
        <f>COUNTIF(L9:L37,"&gt;=70")</f>
        <v>7</v>
      </c>
      <c r="M39" s="3"/>
      <c r="N39" s="3"/>
      <c r="O39" s="3">
        <f>COUNTIF(O9:O37,"&gt;=70")</f>
        <v>0</v>
      </c>
      <c r="P39" s="12">
        <f>COUNTIF(P9:P37,"&gt;=70")</f>
        <v>7</v>
      </c>
    </row>
    <row r="40" spans="2:17" x14ac:dyDescent="0.35">
      <c r="C40" s="30"/>
      <c r="D40" s="30"/>
      <c r="E40" s="7"/>
      <c r="H40" s="31" t="s">
        <v>17</v>
      </c>
      <c r="I40" s="31"/>
      <c r="J40" s="3">
        <f>COUNTIF(J9:J17,"&lt;70")</f>
        <v>1</v>
      </c>
      <c r="K40" s="3">
        <f>COUNTIF(K9:K38,"&lt;70")</f>
        <v>2</v>
      </c>
      <c r="L40" s="3">
        <f>COUNTIF(L9:L38,"&lt;70")</f>
        <v>2</v>
      </c>
      <c r="M40" s="3"/>
      <c r="N40" s="3"/>
      <c r="O40" s="3">
        <f>COUNTIF(O9:O38,"&lt;70")</f>
        <v>0</v>
      </c>
      <c r="P40" s="16">
        <f>COUNTIF(P9:P38,"&lt;70")</f>
        <v>2</v>
      </c>
    </row>
    <row r="41" spans="2:17" x14ac:dyDescent="0.35">
      <c r="C41" s="30"/>
      <c r="D41" s="30"/>
      <c r="E41" s="30"/>
      <c r="H41" s="31" t="s">
        <v>18</v>
      </c>
      <c r="I41" s="31"/>
      <c r="J41" s="3">
        <f>COUNT(J9:J17)</f>
        <v>9</v>
      </c>
      <c r="K41" s="3">
        <f>COUNT(K9:K37)</f>
        <v>9</v>
      </c>
      <c r="L41" s="3">
        <f>COUNT(L9:L37)</f>
        <v>9</v>
      </c>
      <c r="M41" s="3"/>
      <c r="N41" s="3"/>
      <c r="O41" s="3">
        <f>COUNT(O9:O37)</f>
        <v>0</v>
      </c>
      <c r="P41" s="12">
        <f>COUNT(P9:P37)</f>
        <v>9</v>
      </c>
    </row>
    <row r="42" spans="2:17" x14ac:dyDescent="0.35">
      <c r="C42" s="30"/>
      <c r="D42" s="30"/>
      <c r="E42" s="1"/>
      <c r="H42" s="32" t="s">
        <v>13</v>
      </c>
      <c r="I42" s="32"/>
      <c r="J42" s="8">
        <f>J39/J41</f>
        <v>0.88888888888888884</v>
      </c>
      <c r="K42" s="8">
        <f>K39/K41</f>
        <v>0.77777777777777779</v>
      </c>
      <c r="L42" s="8">
        <f>L39/L41</f>
        <v>0.77777777777777779</v>
      </c>
      <c r="M42" s="10"/>
      <c r="N42" s="10"/>
      <c r="O42" s="10" t="e">
        <f t="shared" ref="O42:P42" si="1">O39/O41</f>
        <v>#DIV/0!</v>
      </c>
      <c r="P42" s="11">
        <f t="shared" si="1"/>
        <v>0.77777777777777779</v>
      </c>
    </row>
    <row r="43" spans="2:17" x14ac:dyDescent="0.35">
      <c r="C43" s="30"/>
      <c r="D43" s="30"/>
      <c r="E43" s="1"/>
      <c r="H43" s="32" t="s">
        <v>14</v>
      </c>
      <c r="I43" s="32"/>
      <c r="J43" s="8">
        <f>J40/J41</f>
        <v>0.1111111111111111</v>
      </c>
      <c r="K43" s="8">
        <f t="shared" ref="K43:P43" si="2">K40/K41</f>
        <v>0.22222222222222221</v>
      </c>
      <c r="L43" s="8">
        <f t="shared" si="2"/>
        <v>0.22222222222222221</v>
      </c>
      <c r="M43" s="10"/>
      <c r="N43" s="10"/>
      <c r="O43" s="10" t="e">
        <f t="shared" si="2"/>
        <v>#DIV/0!</v>
      </c>
      <c r="P43" s="11">
        <f t="shared" si="2"/>
        <v>0.22222222222222221</v>
      </c>
    </row>
    <row r="44" spans="2:17" x14ac:dyDescent="0.35">
      <c r="C44" s="30"/>
      <c r="D44" s="30"/>
      <c r="E44" s="7"/>
      <c r="H44" s="14" t="s">
        <v>22</v>
      </c>
      <c r="I44" s="14"/>
      <c r="J44" s="19">
        <f>AVERAGE(J9:J17)</f>
        <v>77.333333333333329</v>
      </c>
      <c r="K44" s="19">
        <f>AVERAGE(K9:K17)</f>
        <v>66.777777777777771</v>
      </c>
      <c r="L44" s="19">
        <f t="shared" ref="L44:O44" si="3">AVERAGE(L9:L33)</f>
        <v>60.666666666666664</v>
      </c>
      <c r="M44" s="19"/>
      <c r="N44" s="19"/>
      <c r="O44" s="19" t="e">
        <f t="shared" si="3"/>
        <v>#DIV/0!</v>
      </c>
      <c r="P44" s="19">
        <f>AVERAGE(P9:P12)</f>
        <v>83.166666666666657</v>
      </c>
    </row>
    <row r="45" spans="2:17" x14ac:dyDescent="0.35">
      <c r="C45" s="1"/>
      <c r="D45" s="1"/>
      <c r="E45" s="7"/>
    </row>
    <row r="47" spans="2:17" x14ac:dyDescent="0.35">
      <c r="J47" s="6" t="s">
        <v>23</v>
      </c>
      <c r="K47" s="6"/>
      <c r="L47" s="6"/>
      <c r="M47" s="6"/>
      <c r="N47" s="6"/>
      <c r="O47" s="6"/>
    </row>
    <row r="48" spans="2:17" x14ac:dyDescent="0.35">
      <c r="J48" s="33" t="s">
        <v>15</v>
      </c>
      <c r="K48" s="33"/>
      <c r="L48" s="33"/>
      <c r="M48" s="33"/>
      <c r="N48" s="33"/>
      <c r="O48" s="33"/>
    </row>
  </sheetData>
  <mergeCells count="50">
    <mergeCell ref="D13:I13"/>
    <mergeCell ref="B2:O2"/>
    <mergeCell ref="C3:O3"/>
    <mergeCell ref="D4:G4"/>
    <mergeCell ref="J4:K4"/>
    <mergeCell ref="D6:G6"/>
    <mergeCell ref="I6:J6"/>
    <mergeCell ref="K6:R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J48:O48"/>
    <mergeCell ref="C38:D38"/>
    <mergeCell ref="C39:D39"/>
    <mergeCell ref="H39:I39"/>
    <mergeCell ref="C40:D40"/>
    <mergeCell ref="H40:I40"/>
    <mergeCell ref="C41:E41"/>
    <mergeCell ref="H41:I41"/>
    <mergeCell ref="C42:D42"/>
    <mergeCell ref="H42:I42"/>
    <mergeCell ref="C43:D43"/>
    <mergeCell ref="H43:I43"/>
    <mergeCell ref="C44:D44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 TRAB 301 A </vt:lpstr>
      <vt:lpstr>EST TRAB 301 B</vt:lpstr>
      <vt:lpstr>ING. Y PROD.</vt:lpstr>
      <vt:lpstr>ING DE SISTEMAS</vt:lpstr>
      <vt:lpstr>SIMULACION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marta gabriela limon orozco</cp:lastModifiedBy>
  <cp:lastPrinted>2023-03-14T22:59:01Z</cp:lastPrinted>
  <dcterms:created xsi:type="dcterms:W3CDTF">2023-03-14T19:16:59Z</dcterms:created>
  <dcterms:modified xsi:type="dcterms:W3CDTF">2025-10-22T22:56:39Z</dcterms:modified>
</cp:coreProperties>
</file>