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SI-Laptop\OneDrive\Documentos\Maestra Yari\SEMESTRE AGOSTO-DIC 2025\SGI ESCOLARIZADO\REPORTE 1\"/>
    </mc:Choice>
  </mc:AlternateContent>
  <xr:revisionPtr revIDLastSave="0" documentId="13_ncr:1_{C946D1D9-966F-4DC3-BB14-DF999B4BE053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ING PROCESOS 507A" sheetId="1" r:id="rId1"/>
    <sheet name="GEST PRODUCCIÓN II 707 A" sheetId="4" r:id="rId2"/>
    <sheet name="GEST PRODUCCIÓN II 707 B" sheetId="5" r:id="rId3"/>
    <sheet name="CALIDAD APLIC GEST EMP 707 B" sheetId="7" r:id="rId4"/>
    <sheet name="INNOVACIÓN" sheetId="3" r:id="rId5"/>
    <sheet name="FINAL" sheetId="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7" l="1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9" i="7"/>
  <c r="Q10" i="5"/>
  <c r="Q52" i="5" s="1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9" i="5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9" i="4"/>
  <c r="Q50" i="4" s="1"/>
  <c r="Q10" i="3"/>
  <c r="Q11" i="3"/>
  <c r="Q52" i="3" s="1"/>
  <c r="Q12" i="3"/>
  <c r="Q13" i="3"/>
  <c r="Q9" i="3"/>
  <c r="Q10" i="1"/>
  <c r="J10" i="2" s="1"/>
  <c r="K10" i="2" s="1"/>
  <c r="Q11" i="1"/>
  <c r="J11" i="2" s="1"/>
  <c r="K11" i="2" s="1"/>
  <c r="Q12" i="1"/>
  <c r="Q13" i="1"/>
  <c r="Q14" i="1"/>
  <c r="Q15" i="1"/>
  <c r="Q16" i="1"/>
  <c r="J16" i="2" s="1"/>
  <c r="Q17" i="1"/>
  <c r="J17" i="2" s="1"/>
  <c r="K17" i="2" s="1"/>
  <c r="Q18" i="1"/>
  <c r="J18" i="2" s="1"/>
  <c r="K18" i="2" s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9" i="1"/>
  <c r="P52" i="7"/>
  <c r="O52" i="7"/>
  <c r="N52" i="7"/>
  <c r="M52" i="7"/>
  <c r="L52" i="7"/>
  <c r="K52" i="7"/>
  <c r="J52" i="7"/>
  <c r="P51" i="7"/>
  <c r="P54" i="7" s="1"/>
  <c r="O51" i="7"/>
  <c r="O54" i="7" s="1"/>
  <c r="N51" i="7"/>
  <c r="N54" i="7" s="1"/>
  <c r="M51" i="7"/>
  <c r="M54" i="7" s="1"/>
  <c r="L51" i="7"/>
  <c r="L54" i="7" s="1"/>
  <c r="K51" i="7"/>
  <c r="K54" i="7" s="1"/>
  <c r="J51" i="7"/>
  <c r="P50" i="7"/>
  <c r="P53" i="7" s="1"/>
  <c r="O50" i="7"/>
  <c r="O53" i="7" s="1"/>
  <c r="N50" i="7"/>
  <c r="N53" i="7" s="1"/>
  <c r="M50" i="7"/>
  <c r="M53" i="7" s="1"/>
  <c r="L50" i="7"/>
  <c r="L53" i="7" s="1"/>
  <c r="K50" i="7"/>
  <c r="K53" i="7" s="1"/>
  <c r="J50" i="7"/>
  <c r="B10" i="7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P52" i="5"/>
  <c r="O52" i="5"/>
  <c r="N52" i="5"/>
  <c r="M52" i="5"/>
  <c r="L52" i="5"/>
  <c r="K52" i="5"/>
  <c r="J52" i="5"/>
  <c r="Q51" i="5"/>
  <c r="P51" i="5"/>
  <c r="P54" i="5" s="1"/>
  <c r="O51" i="5"/>
  <c r="O54" i="5" s="1"/>
  <c r="N51" i="5"/>
  <c r="N54" i="5" s="1"/>
  <c r="M51" i="5"/>
  <c r="M54" i="5" s="1"/>
  <c r="L51" i="5"/>
  <c r="L54" i="5" s="1"/>
  <c r="K51" i="5"/>
  <c r="K54" i="5" s="1"/>
  <c r="J51" i="5"/>
  <c r="Q50" i="5"/>
  <c r="P50" i="5"/>
  <c r="P53" i="5" s="1"/>
  <c r="O50" i="5"/>
  <c r="O53" i="5" s="1"/>
  <c r="N50" i="5"/>
  <c r="N53" i="5" s="1"/>
  <c r="M50" i="5"/>
  <c r="M53" i="5" s="1"/>
  <c r="L50" i="5"/>
  <c r="L53" i="5" s="1"/>
  <c r="K50" i="5"/>
  <c r="K53" i="5" s="1"/>
  <c r="J50" i="5"/>
  <c r="J53" i="5" s="1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P52" i="4"/>
  <c r="O52" i="4"/>
  <c r="N52" i="4"/>
  <c r="M52" i="4"/>
  <c r="L52" i="4"/>
  <c r="K52" i="4"/>
  <c r="J52" i="4"/>
  <c r="P51" i="4"/>
  <c r="P54" i="4" s="1"/>
  <c r="O51" i="4"/>
  <c r="O54" i="4" s="1"/>
  <c r="N51" i="4"/>
  <c r="N54" i="4" s="1"/>
  <c r="M51" i="4"/>
  <c r="M54" i="4" s="1"/>
  <c r="L51" i="4"/>
  <c r="L54" i="4" s="1"/>
  <c r="K51" i="4"/>
  <c r="K54" i="4" s="1"/>
  <c r="J51" i="4"/>
  <c r="P50" i="4"/>
  <c r="P53" i="4" s="1"/>
  <c r="O50" i="4"/>
  <c r="O53" i="4" s="1"/>
  <c r="N50" i="4"/>
  <c r="N53" i="4" s="1"/>
  <c r="M50" i="4"/>
  <c r="M53" i="4" s="1"/>
  <c r="L50" i="4"/>
  <c r="L53" i="4" s="1"/>
  <c r="K50" i="4"/>
  <c r="K53" i="4" s="1"/>
  <c r="J50" i="4"/>
  <c r="B11" i="4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10" i="4"/>
  <c r="P52" i="3"/>
  <c r="O52" i="3"/>
  <c r="N52" i="3"/>
  <c r="M52" i="3"/>
  <c r="L52" i="3"/>
  <c r="K52" i="3"/>
  <c r="J52" i="3"/>
  <c r="P51" i="3"/>
  <c r="P54" i="3" s="1"/>
  <c r="O51" i="3"/>
  <c r="O54" i="3" s="1"/>
  <c r="N51" i="3"/>
  <c r="N54" i="3" s="1"/>
  <c r="M51" i="3"/>
  <c r="M54" i="3" s="1"/>
  <c r="L51" i="3"/>
  <c r="L54" i="3" s="1"/>
  <c r="K51" i="3"/>
  <c r="K54" i="3" s="1"/>
  <c r="J51" i="3"/>
  <c r="Q50" i="3"/>
  <c r="P50" i="3"/>
  <c r="P53" i="3" s="1"/>
  <c r="O50" i="3"/>
  <c r="O53" i="3" s="1"/>
  <c r="N50" i="3"/>
  <c r="N53" i="3" s="1"/>
  <c r="M50" i="3"/>
  <c r="M53" i="3" s="1"/>
  <c r="L50" i="3"/>
  <c r="L53" i="3" s="1"/>
  <c r="K50" i="3"/>
  <c r="K53" i="3" s="1"/>
  <c r="J50" i="3"/>
  <c r="B11" i="3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10" i="3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P52" i="1"/>
  <c r="O52" i="1"/>
  <c r="N52" i="1"/>
  <c r="M52" i="1"/>
  <c r="L52" i="1"/>
  <c r="K52" i="1"/>
  <c r="J52" i="1"/>
  <c r="P51" i="1"/>
  <c r="O51" i="1"/>
  <c r="N51" i="1"/>
  <c r="M51" i="1"/>
  <c r="L51" i="1"/>
  <c r="K51" i="1"/>
  <c r="J51" i="1"/>
  <c r="P50" i="1"/>
  <c r="P53" i="1" s="1"/>
  <c r="O50" i="1"/>
  <c r="O53" i="1" s="1"/>
  <c r="N50" i="1"/>
  <c r="N53" i="1" s="1"/>
  <c r="M50" i="1"/>
  <c r="M53" i="1" s="1"/>
  <c r="L50" i="1"/>
  <c r="L53" i="1" s="1"/>
  <c r="K50" i="1"/>
  <c r="K53" i="1" s="1"/>
  <c r="J50" i="1"/>
  <c r="J15" i="2"/>
  <c r="J14" i="2"/>
  <c r="J13" i="2"/>
  <c r="J12" i="2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J9" i="2"/>
  <c r="K9" i="2" s="1"/>
  <c r="Q52" i="7" l="1"/>
  <c r="Q50" i="7"/>
  <c r="Q53" i="7" s="1"/>
  <c r="Q51" i="7"/>
  <c r="Q54" i="7" s="1"/>
  <c r="J53" i="7"/>
  <c r="J54" i="7"/>
  <c r="Q54" i="5"/>
  <c r="Q53" i="5"/>
  <c r="J54" i="5"/>
  <c r="Q51" i="4"/>
  <c r="Q52" i="4"/>
  <c r="Q53" i="4" s="1"/>
  <c r="J53" i="4"/>
  <c r="J54" i="4"/>
  <c r="Q53" i="3"/>
  <c r="Q51" i="3"/>
  <c r="Q54" i="3" s="1"/>
  <c r="J54" i="3"/>
  <c r="J53" i="3"/>
  <c r="J53" i="1"/>
  <c r="O54" i="1"/>
  <c r="J54" i="1"/>
  <c r="P54" i="1"/>
  <c r="N54" i="1"/>
  <c r="L54" i="1"/>
  <c r="K54" i="1"/>
  <c r="M54" i="1"/>
  <c r="J50" i="2"/>
  <c r="J51" i="2"/>
  <c r="J52" i="2"/>
  <c r="Q50" i="1"/>
  <c r="Q51" i="1"/>
  <c r="Q52" i="1"/>
  <c r="Q54" i="4" l="1"/>
  <c r="J54" i="2"/>
  <c r="Q53" i="1"/>
  <c r="Q54" i="1"/>
  <c r="J53" i="2"/>
</calcChain>
</file>

<file path=xl/sharedStrings.xml><?xml version="1.0" encoding="utf-8"?>
<sst xmlns="http://schemas.openxmlformats.org/spreadsheetml/2006/main" count="383" uniqueCount="214">
  <si>
    <t>INSTITUTO TECNOLOGCIO SUPERIOR DE SAN ANDRES TUXTLA</t>
  </si>
  <si>
    <t>REPORTE DE CALIFICACIONES</t>
  </si>
  <si>
    <t>MATERIA</t>
  </si>
  <si>
    <t>GRUPO</t>
  </si>
  <si>
    <t>FECHA</t>
  </si>
  <si>
    <t>PERIODO</t>
  </si>
  <si>
    <t>CATEDRATICO</t>
  </si>
  <si>
    <t>No.</t>
  </si>
  <si>
    <t>CONTROL</t>
  </si>
  <si>
    <t>NOMBRE DEL ALUMNO</t>
  </si>
  <si>
    <t>U1</t>
  </si>
  <si>
    <t>U2</t>
  </si>
  <si>
    <t>U3</t>
  </si>
  <si>
    <t>U4</t>
  </si>
  <si>
    <t>U5</t>
  </si>
  <si>
    <t>U6</t>
  </si>
  <si>
    <t>U7</t>
  </si>
  <si>
    <t>PROM.</t>
  </si>
  <si>
    <t>APROBADOS</t>
  </si>
  <si>
    <t>REPROBADOS</t>
  </si>
  <si>
    <t>TOTAL</t>
  </si>
  <si>
    <t>% APROBACION</t>
  </si>
  <si>
    <t>% REPROBACION</t>
  </si>
  <si>
    <t>FIRMA DEL CATEDRATICO</t>
  </si>
  <si>
    <t>ORD.</t>
  </si>
  <si>
    <t>REG.</t>
  </si>
  <si>
    <t>I.I. YARI DE LA LUZ ALFARO CARVAJAL</t>
  </si>
  <si>
    <t>GESTIÓN DE LA PRODUCCIÓN II</t>
  </si>
  <si>
    <t>G</t>
  </si>
  <si>
    <t>INSTITUTO TECNOLOGICO SUPERIOR DE SAN ANDRES TUXTLA</t>
  </si>
  <si>
    <t>AGOSTO-DICIEMBRE 24</t>
  </si>
  <si>
    <t>AGOSTO-DICIEMBRE 25</t>
  </si>
  <si>
    <t>507 A</t>
  </si>
  <si>
    <t>M.A.D.I.E. YARI DE LA LUZ ALFARO CARVAJAL</t>
  </si>
  <si>
    <t>AGUILERA XALA STUARDO</t>
  </si>
  <si>
    <t>AGUIRRE ALDANA ALONDRA IVETH</t>
  </si>
  <si>
    <t>ALANIZ RODRIGUEZ MILAGROS MONTSERRAT</t>
  </si>
  <si>
    <t>ANTEMATE CHAGALA UZIEL</t>
  </si>
  <si>
    <t>BALDERAS LOPEZ SANTIAGO</t>
  </si>
  <si>
    <t>CASTILLO ARTINEZ CHRISTIAN ALEJANDRO</t>
  </si>
  <si>
    <t>CATEMAXCA APARICIO LESLY</t>
  </si>
  <si>
    <t>CHONTAL TEPACH YAHIR ENRIQUE</t>
  </si>
  <si>
    <t>COBAXIN GONZALEZ ABRIL</t>
  </si>
  <si>
    <t>COBAXIN QUINO JENNIFER GUADALUPE</t>
  </si>
  <si>
    <t>COYOLT ZACARIAS DANA MICHELLE</t>
  </si>
  <si>
    <t>DIAZ DEL CASTILLO PANAMA VILMA</t>
  </si>
  <si>
    <t>DOMINGUEZ ACOSTA GABINO</t>
  </si>
  <si>
    <t>FERMAN MUÑOZ JORGE ENRIQUE</t>
  </si>
  <si>
    <t>FIGUEROA REYES REYLI MOISES</t>
  </si>
  <si>
    <t>FONSECA BUSTAMANTE JOSEPH KARIM</t>
  </si>
  <si>
    <t>HERNANDEZ ANOTA SELENE YAMILETH</t>
  </si>
  <si>
    <t>HERRERA ATAXCA CAMILA</t>
  </si>
  <si>
    <t>LARA ARBEA MARY JOSE</t>
  </si>
  <si>
    <t>LIMON MARTINEZ LUIS ALEJANDRO</t>
  </si>
  <si>
    <t>LINARES BELTRAN BELINDA</t>
  </si>
  <si>
    <t>LUCHO XOLO ERICK JHOVANI</t>
  </si>
  <si>
    <t>MATABUENA CHAGALA KARELY</t>
  </si>
  <si>
    <t>MOTO COBAXIN JORGE FRANCISCO</t>
  </si>
  <si>
    <t>POLITO OLIN DARIAN DE JESUS</t>
  </si>
  <si>
    <t>RAMIREZ QUIRINO ALEJANDRO DE JESUS</t>
  </si>
  <si>
    <t>REYES DIAZ MARYURI ITZEL</t>
  </si>
  <si>
    <t>RODRIGUEZ REYES VALERIA</t>
  </si>
  <si>
    <t>TOTO BAUTISTA YESENIA</t>
  </si>
  <si>
    <t>TRICHE HIPOLITO JOSELIN DEL CARMEN</t>
  </si>
  <si>
    <t>VELASCO PUCHETA OSMAR DE JESUS</t>
  </si>
  <si>
    <t>231U0262</t>
  </si>
  <si>
    <t>231U0263</t>
  </si>
  <si>
    <t>231U0264</t>
  </si>
  <si>
    <t>231U0011</t>
  </si>
  <si>
    <t>231U0270</t>
  </si>
  <si>
    <t>231U0275</t>
  </si>
  <si>
    <t>231U0276</t>
  </si>
  <si>
    <t>231U0279</t>
  </si>
  <si>
    <t>231U0280</t>
  </si>
  <si>
    <t>231U0629</t>
  </si>
  <si>
    <t>231U0281</t>
  </si>
  <si>
    <t>231U0283</t>
  </si>
  <si>
    <t>231U0284</t>
  </si>
  <si>
    <t>231U0286</t>
  </si>
  <si>
    <t>231U0287</t>
  </si>
  <si>
    <t>231U0289</t>
  </si>
  <si>
    <t>231U0293</t>
  </si>
  <si>
    <t>231U0295</t>
  </si>
  <si>
    <t>231U0297</t>
  </si>
  <si>
    <t>231U0637</t>
  </si>
  <si>
    <t>231U0298</t>
  </si>
  <si>
    <t>231U0300</t>
  </si>
  <si>
    <t>231U0306</t>
  </si>
  <si>
    <t>231U0310</t>
  </si>
  <si>
    <t>231U0313</t>
  </si>
  <si>
    <t>231U0315</t>
  </si>
  <si>
    <t>231U0317</t>
  </si>
  <si>
    <t>231U0318</t>
  </si>
  <si>
    <t>231U0322</t>
  </si>
  <si>
    <t>231U0324</t>
  </si>
  <si>
    <t>231U0327</t>
  </si>
  <si>
    <t>INGENIERIA DE PROCESOS</t>
  </si>
  <si>
    <t>INNOVACIÓN TECNOLÓGICA EN LA GESTIÓN DE SERVICIOS</t>
  </si>
  <si>
    <t>907 A</t>
  </si>
  <si>
    <t>AMBROS XOLO FLOR GUADALUPE</t>
  </si>
  <si>
    <t>CAMACHO IXTEPAN NORMAN XICUANI</t>
  </si>
  <si>
    <t>FISCAL FISCAL DANIEL</t>
  </si>
  <si>
    <t>MARTINEZ AZAMAR LINDSAY ATZIRY</t>
  </si>
  <si>
    <t>VERGARA MONTALVO FATIMA MONSERRAT</t>
  </si>
  <si>
    <t>211U0317</t>
  </si>
  <si>
    <t>211U0328</t>
  </si>
  <si>
    <t>211U0340</t>
  </si>
  <si>
    <t>211U0361</t>
  </si>
  <si>
    <t>211U0315</t>
  </si>
  <si>
    <t>707 A</t>
  </si>
  <si>
    <t>ABRAJAN PÉREZ EMELY</t>
  </si>
  <si>
    <t>ALARCÓN XALA JHOANA SAMANTHA</t>
  </si>
  <si>
    <t>ARANGUTE PÍO LUZ CLARA</t>
  </si>
  <si>
    <t>BAPO COTO SALVADOR DE JESÚS</t>
  </si>
  <si>
    <t>BAXIN FISCAL ADAIR</t>
  </si>
  <si>
    <t>CAGAL MORENO LESLI JOQUEBET</t>
  </si>
  <si>
    <t>CAIXBA SINACA EUNICE</t>
  </si>
  <si>
    <t>CANO TORRES NANCY PAOLA</t>
  </si>
  <si>
    <t>CARDOZA QUINO HUGO ERNESTO</t>
  </si>
  <si>
    <t>CONCHI CRUZ JOSELÍN GUADALUPE</t>
  </si>
  <si>
    <t>CONTRERAS PAXTIÁN MAYTÉ</t>
  </si>
  <si>
    <t>CONTRERAS VELASCO BRENDA SARAHÍ</t>
  </si>
  <si>
    <t>DÍAZ OY DIEGO MANUEL</t>
  </si>
  <si>
    <t>DOMÍNGUEZ CRUZ MARELIT</t>
  </si>
  <si>
    <t>ESCOBAR ESCOBAR LUIS RODOLFO</t>
  </si>
  <si>
    <t>ESCRIBANO GRACIA EVELIN NAYELI</t>
  </si>
  <si>
    <t>GARCÍA FONSECA SHANIA PATRICIA</t>
  </si>
  <si>
    <t>GARCÍA RUEDA DEREK ALEJANDRO</t>
  </si>
  <si>
    <t>GAYTÁN DELGADO FÁTIMA ISABEL</t>
  </si>
  <si>
    <t>RAMÍREZ PÉREZ ÁNGEL GABRIEL</t>
  </si>
  <si>
    <t>USCANGA CERBANTES MARIELA</t>
  </si>
  <si>
    <t>VELASCO MAULEÓN ALESSANDRO ABISAID</t>
  </si>
  <si>
    <t>VILLALOBOS COPETE ROGELIO DE JESUS</t>
  </si>
  <si>
    <t>XOLIO PELAYO DARINA</t>
  </si>
  <si>
    <t>ZAPO SANTIAGO ROBERTO</t>
  </si>
  <si>
    <t>221U0411</t>
  </si>
  <si>
    <t>221U0417</t>
  </si>
  <si>
    <t>221U0415</t>
  </si>
  <si>
    <t>221U0419</t>
  </si>
  <si>
    <t>221U0425</t>
  </si>
  <si>
    <t>221U0427</t>
  </si>
  <si>
    <t>221U0488</t>
  </si>
  <si>
    <t>221U0428</t>
  </si>
  <si>
    <t>221U0435</t>
  </si>
  <si>
    <t>221U0437</t>
  </si>
  <si>
    <t>221U0438</t>
  </si>
  <si>
    <t>221U0441</t>
  </si>
  <si>
    <t>221U0442</t>
  </si>
  <si>
    <t>221U0443</t>
  </si>
  <si>
    <t>221U0444</t>
  </si>
  <si>
    <t>221U0446</t>
  </si>
  <si>
    <t>221U0447</t>
  </si>
  <si>
    <t>221U0448</t>
  </si>
  <si>
    <t>221U0570</t>
  </si>
  <si>
    <t>221U0478</t>
  </si>
  <si>
    <t>221U0481</t>
  </si>
  <si>
    <t>221U362</t>
  </si>
  <si>
    <t>221U0485</t>
  </si>
  <si>
    <t>221U0487</t>
  </si>
  <si>
    <t>221U0410</t>
  </si>
  <si>
    <t>707 B</t>
  </si>
  <si>
    <t>221U0416</t>
  </si>
  <si>
    <t>221U0418</t>
  </si>
  <si>
    <t>221U0422</t>
  </si>
  <si>
    <t>221U0424</t>
  </si>
  <si>
    <t>221U0490</t>
  </si>
  <si>
    <t>221U0431</t>
  </si>
  <si>
    <t>221U0432</t>
  </si>
  <si>
    <t>221U0439</t>
  </si>
  <si>
    <t>221U0491</t>
  </si>
  <si>
    <t>221U0440</t>
  </si>
  <si>
    <t>221U0453</t>
  </si>
  <si>
    <t>221U0454</t>
  </si>
  <si>
    <t>221U0768</t>
  </si>
  <si>
    <t>221U0463</t>
  </si>
  <si>
    <t>221U0464</t>
  </si>
  <si>
    <t>221U0465</t>
  </si>
  <si>
    <t>221U0466</t>
  </si>
  <si>
    <t>221U0467</t>
  </si>
  <si>
    <t>221U0469</t>
  </si>
  <si>
    <t>221U0470</t>
  </si>
  <si>
    <t>221U0471</t>
  </si>
  <si>
    <t>221U0473</t>
  </si>
  <si>
    <t>221U0482</t>
  </si>
  <si>
    <t>221U0483</t>
  </si>
  <si>
    <t>221U0413</t>
  </si>
  <si>
    <t>AZAMAR AZAMAR ANA LIZZET</t>
  </si>
  <si>
    <t>BARRIENTOS COTA JESSICA SARAHI</t>
  </si>
  <si>
    <t>BUENO VILLEGAS RAFAEL</t>
  </si>
  <si>
    <t>BUSTAMANTE MEZO ALEXIS NOE</t>
  </si>
  <si>
    <t>CAMPOS ALVAREZ ESTEFANIA</t>
  </si>
  <si>
    <t>CHIGO REYES DAVID</t>
  </si>
  <si>
    <t>CHIPOL PUCHETA KENIA LIZBETH</t>
  </si>
  <si>
    <t>CORTES TAXILAGA MARTIZA</t>
  </si>
  <si>
    <t>CORTES VILLEGAS VICTOR MANUEL</t>
  </si>
  <si>
    <t>CRUZ COTO KEVIN IMANOL</t>
  </si>
  <si>
    <t xml:space="preserve">IXTEPAN BUSTAMANTE JORGE LUIS </t>
  </si>
  <si>
    <t>IXTEPAN CHIPOL CESAR SAUL</t>
  </si>
  <si>
    <t>MONTALVO GRACIA MIRANDA</t>
  </si>
  <si>
    <t>ORTIZ GOREL YAMILA</t>
  </si>
  <si>
    <t>PASCUAL MIXTEGA IRAIS YAMILET</t>
  </si>
  <si>
    <t>PIXTA IXBA AMAYRANI</t>
  </si>
  <si>
    <t>PRETELIN FONSECA JOSE GUILLERMO</t>
  </si>
  <si>
    <t>ROMERO GUTIERREZ NAOMI ALEXANDRA</t>
  </si>
  <si>
    <t>SAN GABRIEL ANTELE KENIA ALEJANDRA</t>
  </si>
  <si>
    <t>SANTOS TEMICH VICTORIANO</t>
  </si>
  <si>
    <t xml:space="preserve">SEBA IXTEPAN ELIZABETH </t>
  </si>
  <si>
    <t>TAXILAGA ARENAL DIANA MARIA</t>
  </si>
  <si>
    <t>VELASCO TEOBA JAZMIN</t>
  </si>
  <si>
    <t>VERGARA POLITO ROBERTO</t>
  </si>
  <si>
    <t>ALEMAN PRIETO GENESIS MILAGROS</t>
  </si>
  <si>
    <t>CALIDAD APLICADA A LA GESTIÓN EMPRESARIAL</t>
  </si>
  <si>
    <t>221U0451</t>
  </si>
  <si>
    <t>HERNANDEZ ARRES MARY JOSE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</si>
</sst>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9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left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0" fontId="6" fillId="0" borderId="2" xfId="0" applyFont="1" applyBorder="1"/>
    <xf numFmtId="0" fontId="4" fillId="2" borderId="2" xfId="0" applyFont="1" applyFill="1" applyBorder="1" applyAlignment="1">
      <alignment horizontal="center"/>
    </xf>
    <xf numFmtId="9" fontId="4" fillId="0" borderId="2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center"/>
    </xf>
    <xf numFmtId="9" fontId="8" fillId="2" borderId="2" xfId="0" applyNumberFormat="1" applyFont="1" applyFill="1" applyBorder="1" applyAlignment="1">
      <alignment horizontal="center"/>
    </xf>
    <xf numFmtId="0" fontId="5" fillId="0" borderId="1" xfId="0" applyFont="1" applyBorder="1"/>
    <xf numFmtId="1" fontId="5" fillId="0" borderId="2" xfId="0" applyNumberFormat="1" applyFont="1" applyBorder="1" applyAlignment="1">
      <alignment horizontal="center"/>
    </xf>
    <xf numFmtId="9" fontId="8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2" fillId="0" borderId="7" xfId="0" applyFont="1" applyBorder="1"/>
    <xf numFmtId="0" fontId="13" fillId="0" borderId="7" xfId="0" applyFont="1" applyBorder="1"/>
    <xf numFmtId="0" fontId="2" fillId="3" borderId="7" xfId="0" applyFont="1" applyFill="1" applyBorder="1"/>
    <xf numFmtId="0" fontId="17" fillId="0" borderId="5" xfId="0" applyFont="1" applyBorder="1" applyAlignment="1">
      <alignment horizontal="center"/>
    </xf>
    <xf numFmtId="0" fontId="5" fillId="0" borderId="8" xfId="0" applyFont="1" applyBorder="1"/>
    <xf numFmtId="0" fontId="6" fillId="0" borderId="14" xfId="0" applyFont="1" applyBorder="1"/>
    <xf numFmtId="0" fontId="6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0" fontId="16" fillId="3" borderId="7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18" fillId="0" borderId="5" xfId="0" applyFont="1" applyBorder="1" applyAlignment="1">
      <alignment horizontal="center"/>
    </xf>
    <xf numFmtId="1" fontId="20" fillId="2" borderId="2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0" fillId="0" borderId="25" xfId="0" applyBorder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/>
    <xf numFmtId="0" fontId="19" fillId="3" borderId="11" xfId="0" applyFont="1" applyFill="1" applyBorder="1" applyAlignment="1">
      <alignment horizontal="left" vertical="center"/>
    </xf>
    <xf numFmtId="0" fontId="19" fillId="3" borderId="12" xfId="0" applyFont="1" applyFill="1" applyBorder="1" applyAlignment="1">
      <alignment horizontal="left" vertical="center"/>
    </xf>
    <xf numFmtId="0" fontId="19" fillId="3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7" fillId="0" borderId="6" xfId="0" applyFont="1" applyBorder="1"/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5" xfId="0" applyFont="1" applyBorder="1"/>
    <xf numFmtId="0" fontId="5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4" xfId="0" applyFont="1" applyBorder="1"/>
    <xf numFmtId="0" fontId="6" fillId="0" borderId="7" xfId="0" applyFont="1" applyBorder="1" applyAlignment="1">
      <alignment horizontal="center"/>
    </xf>
    <xf numFmtId="0" fontId="7" fillId="0" borderId="7" xfId="0" applyFont="1" applyBorder="1"/>
    <xf numFmtId="0" fontId="6" fillId="0" borderId="23" xfId="0" applyFont="1" applyBorder="1" applyAlignment="1">
      <alignment horizontal="center"/>
    </xf>
    <xf numFmtId="0" fontId="7" fillId="0" borderId="24" xfId="0" applyFont="1" applyBorder="1"/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10" xfId="0" applyFont="1" applyBorder="1"/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15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4" fillId="3" borderId="7" xfId="0" applyFont="1" applyFill="1" applyBorder="1" applyAlignment="1">
      <alignment vertical="center"/>
    </xf>
    <xf numFmtId="0" fontId="15" fillId="3" borderId="11" xfId="0" applyFont="1" applyFill="1" applyBorder="1" applyAlignment="1">
      <alignment vertical="center" wrapText="1"/>
    </xf>
    <xf numFmtId="0" fontId="15" fillId="3" borderId="12" xfId="0" applyFont="1" applyFill="1" applyBorder="1" applyAlignment="1">
      <alignment vertical="center" wrapText="1"/>
    </xf>
    <xf numFmtId="0" fontId="15" fillId="3" borderId="13" xfId="0" applyFont="1" applyFill="1" applyBorder="1" applyAlignment="1">
      <alignment vertical="center" wrapText="1"/>
    </xf>
    <xf numFmtId="0" fontId="14" fillId="3" borderId="7" xfId="0" applyFont="1" applyFill="1" applyBorder="1" applyAlignment="1">
      <alignment horizontal="left"/>
    </xf>
    <xf numFmtId="0" fontId="19" fillId="3" borderId="11" xfId="0" applyFont="1" applyFill="1" applyBorder="1" applyAlignment="1">
      <alignment horizontal="left"/>
    </xf>
    <xf numFmtId="0" fontId="19" fillId="3" borderId="12" xfId="0" applyFont="1" applyFill="1" applyBorder="1" applyAlignment="1">
      <alignment horizontal="left"/>
    </xf>
    <xf numFmtId="0" fontId="19" fillId="3" borderId="13" xfId="0" applyFont="1" applyFill="1" applyBorder="1" applyAlignment="1">
      <alignment horizontal="left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4" fillId="3" borderId="7" xfId="0" applyFont="1" applyFill="1" applyBorder="1" applyAlignment="1">
      <alignment horizontal="left" vertical="center"/>
    </xf>
    <xf numFmtId="0" fontId="19" fillId="3" borderId="11" xfId="0" applyFont="1" applyFill="1" applyBorder="1" applyAlignment="1">
      <alignment horizontal="center"/>
    </xf>
    <xf numFmtId="0" fontId="19" fillId="3" borderId="12" xfId="0" applyFont="1" applyFill="1" applyBorder="1" applyAlignment="1">
      <alignment horizontal="center"/>
    </xf>
    <xf numFmtId="0" fontId="19" fillId="3" borderId="13" xfId="0" applyFon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6" fillId="0" borderId="7" xfId="0" applyFont="1" applyBorder="1"/>
    <xf numFmtId="0" fontId="6" fillId="0" borderId="9" xfId="0" applyFont="1" applyBorder="1"/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18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11" fillId="3" borderId="18" xfId="0" applyFont="1" applyFill="1" applyBorder="1" applyAlignment="1">
      <alignment horizontal="left"/>
    </xf>
    <xf numFmtId="0" fontId="11" fillId="3" borderId="12" xfId="0" applyFont="1" applyFill="1" applyBorder="1" applyAlignment="1">
      <alignment horizontal="left"/>
    </xf>
    <xf numFmtId="0" fontId="11" fillId="3" borderId="19" xfId="0" applyFont="1" applyFill="1" applyBorder="1" applyAlignment="1">
      <alignment horizontal="left"/>
    </xf>
    <xf numFmtId="0" fontId="13" fillId="3" borderId="20" xfId="0" applyFont="1" applyFill="1" applyBorder="1" applyAlignment="1">
      <alignment horizontal="left" vertical="center"/>
    </xf>
    <xf numFmtId="0" fontId="13" fillId="3" borderId="21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6" fillId="0" borderId="3" xfId="0" applyFont="1" applyBorder="1"/>
    <xf numFmtId="0" fontId="12" fillId="3" borderId="15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left" vertical="center"/>
    </xf>
    <xf numFmtId="0" fontId="12" fillId="3" borderId="1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150812</xdr:colOff>
      <xdr:row>53</xdr:row>
      <xdr:rowOff>161397</xdr:rowOff>
    </xdr:from>
    <xdr:to>
      <xdr:col>13</xdr:col>
      <xdr:colOff>43143</xdr:colOff>
      <xdr:row>57</xdr:row>
      <xdr:rowOff>113398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BFFA92-67A1-42DA-B95E-72CBAE6AE5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902" t="3199" r="19706" b="41139"/>
        <a:stretch/>
      </xdr:blipFill>
      <xdr:spPr>
        <a:xfrm>
          <a:off x="4462462" y="10352088"/>
          <a:ext cx="1149631" cy="73940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100"/>
  <sheetViews>
    <sheetView topLeftCell="A28" zoomScale="120" zoomScaleNormal="120" workbookViewId="0">
      <selection activeCell="J39" sqref="J39"/>
    </sheetView>
  </sheetViews>
  <sheetFormatPr baseColWidth="10" defaultColWidth="12.54296875" defaultRowHeight="15" customHeight="1"/>
  <cols>
    <col min="1" max="1" width="1.1796875" customWidth="1"/>
    <col min="2" max="2" width="4.453125" customWidth="1"/>
    <col min="3" max="3" width="9.453125" customWidth="1"/>
    <col min="4" max="9" width="6.7265625" customWidth="1"/>
    <col min="10" max="10" width="6.26953125" customWidth="1"/>
    <col min="11" max="12" width="5" customWidth="1"/>
    <col min="13" max="13" width="8" customWidth="1"/>
    <col min="14" max="16" width="5" customWidth="1"/>
    <col min="17" max="17" width="6.453125" customWidth="1"/>
    <col min="18" max="18" width="5" customWidth="1"/>
  </cols>
  <sheetData>
    <row r="2" spans="2:18" ht="15.5">
      <c r="B2" s="41" t="s">
        <v>29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1"/>
      <c r="R2" s="1"/>
    </row>
    <row r="3" spans="2:18" ht="14.5">
      <c r="C3" s="46" t="s">
        <v>1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3"/>
      <c r="R3" s="3"/>
    </row>
    <row r="4" spans="2:18" ht="14.5">
      <c r="C4" t="s">
        <v>2</v>
      </c>
      <c r="D4" s="47" t="s">
        <v>96</v>
      </c>
      <c r="E4" s="48"/>
      <c r="F4" s="48"/>
      <c r="G4" s="48"/>
      <c r="I4" t="s">
        <v>3</v>
      </c>
      <c r="J4" s="49" t="s">
        <v>32</v>
      </c>
      <c r="K4" s="48"/>
      <c r="M4" t="s">
        <v>4</v>
      </c>
      <c r="N4" s="50">
        <v>45924</v>
      </c>
      <c r="O4" s="48"/>
    </row>
    <row r="5" spans="2:18" ht="6.75" customHeight="1">
      <c r="D5" s="4"/>
      <c r="E5" s="4"/>
      <c r="F5" s="4"/>
      <c r="G5" s="4"/>
    </row>
    <row r="6" spans="2:18" ht="14.5">
      <c r="C6" t="s">
        <v>5</v>
      </c>
      <c r="D6" s="49" t="s">
        <v>31</v>
      </c>
      <c r="E6" s="48"/>
      <c r="F6" s="48"/>
      <c r="G6" s="48"/>
      <c r="I6" s="54" t="s">
        <v>6</v>
      </c>
      <c r="J6" s="42"/>
      <c r="K6" s="51" t="s">
        <v>33</v>
      </c>
      <c r="L6" s="48"/>
      <c r="M6" s="48"/>
      <c r="N6" s="48"/>
      <c r="O6" s="48"/>
      <c r="P6" s="48"/>
    </row>
    <row r="7" spans="2:18" ht="11.25" customHeight="1"/>
    <row r="8" spans="2:18" ht="14.5">
      <c r="B8" s="29" t="s">
        <v>7</v>
      </c>
      <c r="C8" s="29" t="s">
        <v>8</v>
      </c>
      <c r="D8" s="65" t="s">
        <v>9</v>
      </c>
      <c r="E8" s="53"/>
      <c r="F8" s="53"/>
      <c r="G8" s="53"/>
      <c r="H8" s="53"/>
      <c r="I8" s="66"/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  <c r="O8" s="7" t="s">
        <v>15</v>
      </c>
      <c r="P8" s="7" t="s">
        <v>16</v>
      </c>
      <c r="Q8" s="8" t="s">
        <v>17</v>
      </c>
    </row>
    <row r="9" spans="2:18" ht="14.5">
      <c r="B9" s="31">
        <v>1</v>
      </c>
      <c r="C9" s="34" t="s">
        <v>65</v>
      </c>
      <c r="D9" s="43" t="s">
        <v>34</v>
      </c>
      <c r="E9" s="44"/>
      <c r="F9" s="44"/>
      <c r="G9" s="44"/>
      <c r="H9" s="44"/>
      <c r="I9" s="45"/>
      <c r="J9" s="21">
        <v>98</v>
      </c>
      <c r="K9" s="7"/>
      <c r="L9" s="7"/>
      <c r="M9" s="7"/>
      <c r="N9" s="7"/>
      <c r="O9" s="7"/>
      <c r="P9" s="7"/>
      <c r="Q9" s="10">
        <f>AVERAGE(J9:M9)</f>
        <v>98</v>
      </c>
    </row>
    <row r="10" spans="2:18" ht="14.5">
      <c r="B10" s="31">
        <f t="shared" ref="B10:B48" si="0">B9+1</f>
        <v>2</v>
      </c>
      <c r="C10" s="34" t="s">
        <v>66</v>
      </c>
      <c r="D10" s="43" t="s">
        <v>35</v>
      </c>
      <c r="E10" s="44"/>
      <c r="F10" s="44"/>
      <c r="G10" s="44"/>
      <c r="H10" s="44"/>
      <c r="I10" s="45"/>
      <c r="J10" s="21">
        <v>94</v>
      </c>
      <c r="K10" s="7"/>
      <c r="L10" s="7"/>
      <c r="M10" s="7"/>
      <c r="N10" s="7"/>
      <c r="O10" s="7"/>
      <c r="P10" s="7"/>
      <c r="Q10" s="10">
        <f t="shared" ref="Q10:Q39" si="1">AVERAGE(J10:M10)</f>
        <v>94</v>
      </c>
    </row>
    <row r="11" spans="2:18" ht="14.5">
      <c r="B11" s="31">
        <f t="shared" si="0"/>
        <v>3</v>
      </c>
      <c r="C11" s="34" t="s">
        <v>67</v>
      </c>
      <c r="D11" s="43" t="s">
        <v>36</v>
      </c>
      <c r="E11" s="44"/>
      <c r="F11" s="44"/>
      <c r="G11" s="44"/>
      <c r="H11" s="44"/>
      <c r="I11" s="45"/>
      <c r="J11" s="35">
        <v>98</v>
      </c>
      <c r="K11" s="7"/>
      <c r="L11" s="7"/>
      <c r="M11" s="7"/>
      <c r="N11" s="7"/>
      <c r="O11" s="7"/>
      <c r="P11" s="7"/>
      <c r="Q11" s="10">
        <f t="shared" si="1"/>
        <v>98</v>
      </c>
    </row>
    <row r="12" spans="2:18" ht="14.5">
      <c r="B12" s="31">
        <f t="shared" si="0"/>
        <v>4</v>
      </c>
      <c r="C12" s="34" t="s">
        <v>68</v>
      </c>
      <c r="D12" s="43" t="s">
        <v>37</v>
      </c>
      <c r="E12" s="44"/>
      <c r="F12" s="44"/>
      <c r="G12" s="44"/>
      <c r="H12" s="44"/>
      <c r="I12" s="45"/>
      <c r="J12" s="35">
        <v>80</v>
      </c>
      <c r="K12" s="7"/>
      <c r="L12" s="7"/>
      <c r="M12" s="7"/>
      <c r="N12" s="7"/>
      <c r="O12" s="7"/>
      <c r="P12" s="7"/>
      <c r="Q12" s="10">
        <f t="shared" si="1"/>
        <v>80</v>
      </c>
    </row>
    <row r="13" spans="2:18" ht="14.5">
      <c r="B13" s="31">
        <f t="shared" si="0"/>
        <v>5</v>
      </c>
      <c r="C13" s="34" t="s">
        <v>69</v>
      </c>
      <c r="D13" s="43" t="s">
        <v>38</v>
      </c>
      <c r="E13" s="44"/>
      <c r="F13" s="44"/>
      <c r="G13" s="44"/>
      <c r="H13" s="44"/>
      <c r="I13" s="45"/>
      <c r="J13" s="21">
        <v>94</v>
      </c>
      <c r="K13" s="7"/>
      <c r="L13" s="7"/>
      <c r="M13" s="7"/>
      <c r="N13" s="7"/>
      <c r="O13" s="7"/>
      <c r="P13" s="7"/>
      <c r="Q13" s="10">
        <f t="shared" si="1"/>
        <v>94</v>
      </c>
    </row>
    <row r="14" spans="2:18" ht="14.5">
      <c r="B14" s="31">
        <f t="shared" si="0"/>
        <v>6</v>
      </c>
      <c r="C14" s="34" t="s">
        <v>70</v>
      </c>
      <c r="D14" s="43" t="s">
        <v>39</v>
      </c>
      <c r="E14" s="44"/>
      <c r="F14" s="44"/>
      <c r="G14" s="44"/>
      <c r="H14" s="44"/>
      <c r="I14" s="45"/>
      <c r="J14" s="21">
        <v>86</v>
      </c>
      <c r="K14" s="7"/>
      <c r="L14" s="7"/>
      <c r="M14" s="7"/>
      <c r="N14" s="7"/>
      <c r="O14" s="7"/>
      <c r="P14" s="7"/>
      <c r="Q14" s="10">
        <f t="shared" si="1"/>
        <v>86</v>
      </c>
    </row>
    <row r="15" spans="2:18" ht="14.5">
      <c r="B15" s="31">
        <f t="shared" si="0"/>
        <v>7</v>
      </c>
      <c r="C15" s="34" t="s">
        <v>71</v>
      </c>
      <c r="D15" s="43" t="s">
        <v>40</v>
      </c>
      <c r="E15" s="44"/>
      <c r="F15" s="44"/>
      <c r="G15" s="44"/>
      <c r="H15" s="44"/>
      <c r="I15" s="45"/>
      <c r="J15" s="21">
        <v>98</v>
      </c>
      <c r="K15" s="7"/>
      <c r="L15" s="7"/>
      <c r="M15" s="7"/>
      <c r="N15" s="7"/>
      <c r="O15" s="7"/>
      <c r="P15" s="7"/>
      <c r="Q15" s="10">
        <f t="shared" si="1"/>
        <v>98</v>
      </c>
    </row>
    <row r="16" spans="2:18" ht="14.5">
      <c r="B16" s="31">
        <f t="shared" si="0"/>
        <v>8</v>
      </c>
      <c r="C16" s="34" t="s">
        <v>72</v>
      </c>
      <c r="D16" s="43" t="s">
        <v>41</v>
      </c>
      <c r="E16" s="44"/>
      <c r="F16" s="44"/>
      <c r="G16" s="44"/>
      <c r="H16" s="44"/>
      <c r="I16" s="45"/>
      <c r="J16" s="21">
        <v>93</v>
      </c>
      <c r="K16" s="7"/>
      <c r="L16" s="7"/>
      <c r="M16" s="7"/>
      <c r="N16" s="7"/>
      <c r="O16" s="7"/>
      <c r="P16" s="7"/>
      <c r="Q16" s="10">
        <f t="shared" si="1"/>
        <v>93</v>
      </c>
    </row>
    <row r="17" spans="2:17" ht="14.5">
      <c r="B17" s="31">
        <f t="shared" si="0"/>
        <v>9</v>
      </c>
      <c r="C17" s="34" t="s">
        <v>73</v>
      </c>
      <c r="D17" s="43" t="s">
        <v>42</v>
      </c>
      <c r="E17" s="44"/>
      <c r="F17" s="44"/>
      <c r="G17" s="44"/>
      <c r="H17" s="44"/>
      <c r="I17" s="45"/>
      <c r="J17" s="28">
        <v>0</v>
      </c>
      <c r="K17" s="7"/>
      <c r="L17" s="7"/>
      <c r="M17" s="7"/>
      <c r="N17" s="7"/>
      <c r="O17" s="7"/>
      <c r="P17" s="7"/>
      <c r="Q17" s="36">
        <f t="shared" si="1"/>
        <v>0</v>
      </c>
    </row>
    <row r="18" spans="2:17" ht="14.5">
      <c r="B18" s="31">
        <f t="shared" si="0"/>
        <v>10</v>
      </c>
      <c r="C18" s="34" t="s">
        <v>74</v>
      </c>
      <c r="D18" s="43" t="s">
        <v>43</v>
      </c>
      <c r="E18" s="44"/>
      <c r="F18" s="44"/>
      <c r="G18" s="44"/>
      <c r="H18" s="44"/>
      <c r="I18" s="45"/>
      <c r="J18" s="21">
        <v>94</v>
      </c>
      <c r="K18" s="7"/>
      <c r="L18" s="7"/>
      <c r="M18" s="7"/>
      <c r="N18" s="7"/>
      <c r="O18" s="7"/>
      <c r="P18" s="7"/>
      <c r="Q18" s="10">
        <f t="shared" si="1"/>
        <v>94</v>
      </c>
    </row>
    <row r="19" spans="2:17" ht="14.5">
      <c r="B19" s="31">
        <f t="shared" si="0"/>
        <v>11</v>
      </c>
      <c r="C19" s="34" t="s">
        <v>75</v>
      </c>
      <c r="D19" s="43" t="s">
        <v>44</v>
      </c>
      <c r="E19" s="44"/>
      <c r="F19" s="44"/>
      <c r="G19" s="44"/>
      <c r="H19" s="44"/>
      <c r="I19" s="45"/>
      <c r="J19" s="35">
        <v>98</v>
      </c>
      <c r="K19" s="7"/>
      <c r="L19" s="7"/>
      <c r="M19" s="7"/>
      <c r="N19" s="7"/>
      <c r="O19" s="7"/>
      <c r="P19" s="7"/>
      <c r="Q19" s="10">
        <f t="shared" si="1"/>
        <v>98</v>
      </c>
    </row>
    <row r="20" spans="2:17" ht="14.5">
      <c r="B20" s="31">
        <f t="shared" si="0"/>
        <v>12</v>
      </c>
      <c r="C20" s="34" t="s">
        <v>76</v>
      </c>
      <c r="D20" s="43" t="s">
        <v>45</v>
      </c>
      <c r="E20" s="44"/>
      <c r="F20" s="44"/>
      <c r="G20" s="44"/>
      <c r="H20" s="44"/>
      <c r="I20" s="45"/>
      <c r="J20" s="21">
        <v>92</v>
      </c>
      <c r="K20" s="7"/>
      <c r="L20" s="7"/>
      <c r="M20" s="7"/>
      <c r="N20" s="7"/>
      <c r="O20" s="7"/>
      <c r="P20" s="7"/>
      <c r="Q20" s="10">
        <f t="shared" si="1"/>
        <v>92</v>
      </c>
    </row>
    <row r="21" spans="2:17" ht="15.75" customHeight="1">
      <c r="B21" s="31">
        <f t="shared" si="0"/>
        <v>13</v>
      </c>
      <c r="C21" s="34" t="s">
        <v>77</v>
      </c>
      <c r="D21" s="43" t="s">
        <v>46</v>
      </c>
      <c r="E21" s="44"/>
      <c r="F21" s="44"/>
      <c r="G21" s="44"/>
      <c r="H21" s="44"/>
      <c r="I21" s="45"/>
      <c r="J21" s="21">
        <v>75</v>
      </c>
      <c r="K21" s="7"/>
      <c r="L21" s="7"/>
      <c r="M21" s="7"/>
      <c r="N21" s="7"/>
      <c r="O21" s="7"/>
      <c r="P21" s="7"/>
      <c r="Q21" s="10">
        <f t="shared" si="1"/>
        <v>75</v>
      </c>
    </row>
    <row r="22" spans="2:17" ht="15.75" customHeight="1">
      <c r="B22" s="31">
        <f t="shared" si="0"/>
        <v>14</v>
      </c>
      <c r="C22" s="34" t="s">
        <v>78</v>
      </c>
      <c r="D22" s="43" t="s">
        <v>47</v>
      </c>
      <c r="E22" s="44"/>
      <c r="F22" s="44"/>
      <c r="G22" s="44"/>
      <c r="H22" s="44"/>
      <c r="I22" s="45"/>
      <c r="J22" s="21">
        <v>84</v>
      </c>
      <c r="K22" s="7"/>
      <c r="L22" s="7"/>
      <c r="M22" s="7"/>
      <c r="N22" s="7"/>
      <c r="O22" s="7"/>
      <c r="P22" s="7"/>
      <c r="Q22" s="10">
        <f t="shared" si="1"/>
        <v>84</v>
      </c>
    </row>
    <row r="23" spans="2:17" ht="15.75" customHeight="1">
      <c r="B23" s="31">
        <f t="shared" si="0"/>
        <v>15</v>
      </c>
      <c r="C23" s="34" t="s">
        <v>79</v>
      </c>
      <c r="D23" s="43" t="s">
        <v>48</v>
      </c>
      <c r="E23" s="44"/>
      <c r="F23" s="44"/>
      <c r="G23" s="44"/>
      <c r="H23" s="44"/>
      <c r="I23" s="45"/>
      <c r="J23" s="28">
        <v>0</v>
      </c>
      <c r="K23" s="7"/>
      <c r="L23" s="7"/>
      <c r="M23" s="7"/>
      <c r="N23" s="7"/>
      <c r="O23" s="7"/>
      <c r="P23" s="7"/>
      <c r="Q23" s="36">
        <f t="shared" si="1"/>
        <v>0</v>
      </c>
    </row>
    <row r="24" spans="2:17" ht="15.75" customHeight="1">
      <c r="B24" s="31">
        <f t="shared" si="0"/>
        <v>16</v>
      </c>
      <c r="C24" s="34" t="s">
        <v>80</v>
      </c>
      <c r="D24" s="43" t="s">
        <v>49</v>
      </c>
      <c r="E24" s="44"/>
      <c r="F24" s="44"/>
      <c r="G24" s="44"/>
      <c r="H24" s="44"/>
      <c r="I24" s="45"/>
      <c r="J24" s="21">
        <v>93</v>
      </c>
      <c r="K24" s="7"/>
      <c r="L24" s="7"/>
      <c r="M24" s="7"/>
      <c r="N24" s="7"/>
      <c r="O24" s="7"/>
      <c r="P24" s="7"/>
      <c r="Q24" s="10">
        <f t="shared" si="1"/>
        <v>93</v>
      </c>
    </row>
    <row r="25" spans="2:17" ht="15.75" customHeight="1">
      <c r="B25" s="31">
        <f t="shared" si="0"/>
        <v>17</v>
      </c>
      <c r="C25" s="34" t="s">
        <v>81</v>
      </c>
      <c r="D25" s="43" t="s">
        <v>50</v>
      </c>
      <c r="E25" s="44"/>
      <c r="F25" s="44"/>
      <c r="G25" s="44"/>
      <c r="H25" s="44"/>
      <c r="I25" s="45"/>
      <c r="J25" s="35">
        <v>99</v>
      </c>
      <c r="K25" s="7"/>
      <c r="L25" s="7"/>
      <c r="M25" s="7"/>
      <c r="N25" s="7"/>
      <c r="O25" s="7"/>
      <c r="P25" s="7"/>
      <c r="Q25" s="10">
        <f t="shared" si="1"/>
        <v>99</v>
      </c>
    </row>
    <row r="26" spans="2:17" ht="15.75" customHeight="1">
      <c r="B26" s="31">
        <f t="shared" si="0"/>
        <v>18</v>
      </c>
      <c r="C26" s="34" t="s">
        <v>82</v>
      </c>
      <c r="D26" s="43" t="s">
        <v>51</v>
      </c>
      <c r="E26" s="44"/>
      <c r="F26" s="44"/>
      <c r="G26" s="44"/>
      <c r="H26" s="44"/>
      <c r="I26" s="45"/>
      <c r="J26" s="28">
        <v>0</v>
      </c>
      <c r="K26" s="7"/>
      <c r="L26" s="7"/>
      <c r="M26" s="7"/>
      <c r="N26" s="7"/>
      <c r="O26" s="7"/>
      <c r="P26" s="7"/>
      <c r="Q26" s="36">
        <f t="shared" si="1"/>
        <v>0</v>
      </c>
    </row>
    <row r="27" spans="2:17" ht="15.75" customHeight="1">
      <c r="B27" s="31">
        <f t="shared" si="0"/>
        <v>19</v>
      </c>
      <c r="C27" s="34" t="s">
        <v>83</v>
      </c>
      <c r="D27" s="43" t="s">
        <v>52</v>
      </c>
      <c r="E27" s="44"/>
      <c r="F27" s="44"/>
      <c r="G27" s="44"/>
      <c r="H27" s="44"/>
      <c r="I27" s="45"/>
      <c r="J27" s="21">
        <v>100</v>
      </c>
      <c r="K27" s="7"/>
      <c r="L27" s="7"/>
      <c r="M27" s="7"/>
      <c r="N27" s="7"/>
      <c r="O27" s="7"/>
      <c r="P27" s="7"/>
      <c r="Q27" s="10">
        <f t="shared" si="1"/>
        <v>100</v>
      </c>
    </row>
    <row r="28" spans="2:17" ht="15.75" customHeight="1">
      <c r="B28" s="31">
        <f t="shared" si="0"/>
        <v>20</v>
      </c>
      <c r="C28" s="34" t="s">
        <v>84</v>
      </c>
      <c r="D28" s="43" t="s">
        <v>53</v>
      </c>
      <c r="E28" s="44"/>
      <c r="F28" s="44"/>
      <c r="G28" s="44"/>
      <c r="H28" s="44"/>
      <c r="I28" s="45"/>
      <c r="J28" s="28">
        <v>0</v>
      </c>
      <c r="K28" s="7"/>
      <c r="L28" s="7"/>
      <c r="M28" s="7"/>
      <c r="N28" s="7"/>
      <c r="O28" s="7"/>
      <c r="P28" s="7"/>
      <c r="Q28" s="10">
        <f t="shared" si="1"/>
        <v>0</v>
      </c>
    </row>
    <row r="29" spans="2:17" ht="15.75" customHeight="1">
      <c r="B29" s="31">
        <f t="shared" si="0"/>
        <v>21</v>
      </c>
      <c r="C29" s="34" t="s">
        <v>85</v>
      </c>
      <c r="D29" s="43" t="s">
        <v>54</v>
      </c>
      <c r="E29" s="44"/>
      <c r="F29" s="44"/>
      <c r="G29" s="44"/>
      <c r="H29" s="44"/>
      <c r="I29" s="45"/>
      <c r="J29" s="21">
        <v>84</v>
      </c>
      <c r="K29" s="7"/>
      <c r="L29" s="7"/>
      <c r="M29" s="7"/>
      <c r="N29" s="7"/>
      <c r="O29" s="7"/>
      <c r="P29" s="7"/>
      <c r="Q29" s="10">
        <f t="shared" si="1"/>
        <v>84</v>
      </c>
    </row>
    <row r="30" spans="2:17" ht="15.75" customHeight="1">
      <c r="B30" s="31">
        <f t="shared" si="0"/>
        <v>22</v>
      </c>
      <c r="C30" s="34" t="s">
        <v>86</v>
      </c>
      <c r="D30" s="43" t="s">
        <v>55</v>
      </c>
      <c r="E30" s="44"/>
      <c r="F30" s="44"/>
      <c r="G30" s="44"/>
      <c r="H30" s="44"/>
      <c r="I30" s="45"/>
      <c r="J30" s="28">
        <v>0</v>
      </c>
      <c r="K30" s="7"/>
      <c r="L30" s="7"/>
      <c r="M30" s="7"/>
      <c r="N30" s="7"/>
      <c r="O30" s="7"/>
      <c r="P30" s="7"/>
      <c r="Q30" s="36">
        <f t="shared" si="1"/>
        <v>0</v>
      </c>
    </row>
    <row r="31" spans="2:17" ht="15.75" customHeight="1">
      <c r="B31" s="31">
        <f t="shared" si="0"/>
        <v>23</v>
      </c>
      <c r="C31" s="34" t="s">
        <v>87</v>
      </c>
      <c r="D31" s="43" t="s">
        <v>56</v>
      </c>
      <c r="E31" s="44"/>
      <c r="F31" s="44"/>
      <c r="G31" s="44"/>
      <c r="H31" s="44"/>
      <c r="I31" s="45"/>
      <c r="J31" s="21">
        <v>96</v>
      </c>
      <c r="K31" s="7"/>
      <c r="L31" s="7"/>
      <c r="M31" s="7"/>
      <c r="N31" s="7"/>
      <c r="O31" s="7"/>
      <c r="P31" s="7"/>
      <c r="Q31" s="10">
        <f t="shared" si="1"/>
        <v>96</v>
      </c>
    </row>
    <row r="32" spans="2:17" ht="15.75" customHeight="1">
      <c r="B32" s="31">
        <f t="shared" si="0"/>
        <v>24</v>
      </c>
      <c r="C32" s="34" t="s">
        <v>88</v>
      </c>
      <c r="D32" s="43" t="s">
        <v>57</v>
      </c>
      <c r="E32" s="44"/>
      <c r="F32" s="44"/>
      <c r="G32" s="44"/>
      <c r="H32" s="44"/>
      <c r="I32" s="45"/>
      <c r="J32" s="28">
        <v>0</v>
      </c>
      <c r="K32" s="7"/>
      <c r="L32" s="7"/>
      <c r="M32" s="7"/>
      <c r="N32" s="7"/>
      <c r="O32" s="7"/>
      <c r="P32" s="7"/>
      <c r="Q32" s="36">
        <f t="shared" si="1"/>
        <v>0</v>
      </c>
    </row>
    <row r="33" spans="2:17" ht="15.75" customHeight="1">
      <c r="B33" s="31">
        <f t="shared" si="0"/>
        <v>25</v>
      </c>
      <c r="C33" s="34" t="s">
        <v>89</v>
      </c>
      <c r="D33" s="43" t="s">
        <v>58</v>
      </c>
      <c r="E33" s="44"/>
      <c r="F33" s="44"/>
      <c r="G33" s="44"/>
      <c r="H33" s="44"/>
      <c r="I33" s="45"/>
      <c r="J33" s="21">
        <v>100</v>
      </c>
      <c r="K33" s="7"/>
      <c r="L33" s="7"/>
      <c r="M33" s="7"/>
      <c r="N33" s="7"/>
      <c r="O33" s="7"/>
      <c r="P33" s="7"/>
      <c r="Q33" s="10">
        <f t="shared" si="1"/>
        <v>100</v>
      </c>
    </row>
    <row r="34" spans="2:17" ht="15.75" customHeight="1">
      <c r="B34" s="31">
        <f t="shared" si="0"/>
        <v>26</v>
      </c>
      <c r="C34" s="34" t="s">
        <v>90</v>
      </c>
      <c r="D34" s="43" t="s">
        <v>59</v>
      </c>
      <c r="E34" s="44"/>
      <c r="F34" s="44"/>
      <c r="G34" s="44"/>
      <c r="H34" s="44"/>
      <c r="I34" s="45"/>
      <c r="J34" s="21">
        <v>92</v>
      </c>
      <c r="K34" s="7"/>
      <c r="L34" s="7"/>
      <c r="M34" s="7"/>
      <c r="N34" s="7"/>
      <c r="O34" s="7"/>
      <c r="P34" s="7"/>
      <c r="Q34" s="10">
        <f t="shared" si="1"/>
        <v>92</v>
      </c>
    </row>
    <row r="35" spans="2:17" ht="15.75" customHeight="1">
      <c r="B35" s="31">
        <f t="shared" si="0"/>
        <v>27</v>
      </c>
      <c r="C35" s="34" t="s">
        <v>91</v>
      </c>
      <c r="D35" s="43" t="s">
        <v>60</v>
      </c>
      <c r="E35" s="44"/>
      <c r="F35" s="44"/>
      <c r="G35" s="44"/>
      <c r="H35" s="44"/>
      <c r="I35" s="45"/>
      <c r="J35" s="21">
        <v>100</v>
      </c>
      <c r="K35" s="7"/>
      <c r="L35" s="7"/>
      <c r="M35" s="7"/>
      <c r="N35" s="7"/>
      <c r="O35" s="7"/>
      <c r="P35" s="7"/>
      <c r="Q35" s="10">
        <f t="shared" si="1"/>
        <v>100</v>
      </c>
    </row>
    <row r="36" spans="2:17" ht="15.75" customHeight="1">
      <c r="B36" s="31">
        <f t="shared" si="0"/>
        <v>28</v>
      </c>
      <c r="C36" s="34" t="s">
        <v>92</v>
      </c>
      <c r="D36" s="43" t="s">
        <v>61</v>
      </c>
      <c r="E36" s="44"/>
      <c r="F36" s="44"/>
      <c r="G36" s="44"/>
      <c r="H36" s="44"/>
      <c r="I36" s="45"/>
      <c r="J36" s="35">
        <v>76</v>
      </c>
      <c r="K36" s="7"/>
      <c r="L36" s="7"/>
      <c r="M36" s="7"/>
      <c r="N36" s="7"/>
      <c r="O36" s="7"/>
      <c r="P36" s="7"/>
      <c r="Q36" s="10">
        <f t="shared" si="1"/>
        <v>76</v>
      </c>
    </row>
    <row r="37" spans="2:17" ht="15.75" customHeight="1">
      <c r="B37" s="31">
        <f t="shared" si="0"/>
        <v>29</v>
      </c>
      <c r="C37" s="34" t="s">
        <v>93</v>
      </c>
      <c r="D37" s="43" t="s">
        <v>62</v>
      </c>
      <c r="E37" s="44"/>
      <c r="F37" s="44"/>
      <c r="G37" s="44"/>
      <c r="H37" s="44"/>
      <c r="I37" s="45"/>
      <c r="J37" s="21">
        <v>97</v>
      </c>
      <c r="K37" s="7"/>
      <c r="L37" s="7"/>
      <c r="M37" s="7"/>
      <c r="N37" s="7"/>
      <c r="O37" s="7"/>
      <c r="P37" s="7"/>
      <c r="Q37" s="10">
        <f t="shared" si="1"/>
        <v>97</v>
      </c>
    </row>
    <row r="38" spans="2:17" ht="15.75" customHeight="1">
      <c r="B38" s="31">
        <f t="shared" si="0"/>
        <v>30</v>
      </c>
      <c r="C38" s="34" t="s">
        <v>94</v>
      </c>
      <c r="D38" s="43" t="s">
        <v>63</v>
      </c>
      <c r="E38" s="44"/>
      <c r="F38" s="44"/>
      <c r="G38" s="44"/>
      <c r="H38" s="44"/>
      <c r="I38" s="45"/>
      <c r="J38" s="28">
        <v>0</v>
      </c>
      <c r="K38" s="7"/>
      <c r="L38" s="7"/>
      <c r="M38" s="7"/>
      <c r="N38" s="7"/>
      <c r="O38" s="7"/>
      <c r="P38" s="7"/>
      <c r="Q38" s="36">
        <f t="shared" si="1"/>
        <v>0</v>
      </c>
    </row>
    <row r="39" spans="2:17" ht="15.75" customHeight="1">
      <c r="B39" s="31">
        <f t="shared" si="0"/>
        <v>31</v>
      </c>
      <c r="C39" s="34" t="s">
        <v>95</v>
      </c>
      <c r="D39" s="43" t="s">
        <v>64</v>
      </c>
      <c r="E39" s="44"/>
      <c r="F39" s="44"/>
      <c r="G39" s="44"/>
      <c r="H39" s="44"/>
      <c r="I39" s="45"/>
      <c r="J39" s="35">
        <v>72</v>
      </c>
      <c r="K39" s="7"/>
      <c r="L39" s="7"/>
      <c r="M39" s="7"/>
      <c r="N39" s="7"/>
      <c r="O39" s="7"/>
      <c r="P39" s="7"/>
      <c r="Q39" s="10">
        <f t="shared" si="1"/>
        <v>72</v>
      </c>
    </row>
    <row r="40" spans="2:17" ht="15.75" customHeight="1">
      <c r="B40" s="31">
        <f t="shared" si="0"/>
        <v>32</v>
      </c>
      <c r="C40" s="34"/>
      <c r="D40" s="43"/>
      <c r="E40" s="44"/>
      <c r="F40" s="44"/>
      <c r="G40" s="44"/>
      <c r="H40" s="44"/>
      <c r="I40" s="45"/>
      <c r="J40" s="21"/>
      <c r="K40" s="7"/>
      <c r="L40" s="7"/>
      <c r="M40" s="7"/>
      <c r="N40" s="7"/>
      <c r="O40" s="7"/>
      <c r="P40" s="7"/>
      <c r="Q40" s="10"/>
    </row>
    <row r="41" spans="2:17" ht="15.75" customHeight="1">
      <c r="B41" s="31">
        <f t="shared" si="0"/>
        <v>33</v>
      </c>
      <c r="C41" s="31"/>
      <c r="D41" s="60"/>
      <c r="E41" s="61"/>
      <c r="F41" s="61"/>
      <c r="G41" s="61"/>
      <c r="H41" s="61"/>
      <c r="I41" s="61"/>
      <c r="J41" s="21"/>
      <c r="K41" s="7"/>
      <c r="L41" s="7"/>
      <c r="M41" s="7"/>
      <c r="N41" s="7"/>
      <c r="O41" s="7"/>
      <c r="P41" s="7"/>
      <c r="Q41" s="10"/>
    </row>
    <row r="42" spans="2:17" ht="15.75" customHeight="1">
      <c r="B42" s="31">
        <f t="shared" si="0"/>
        <v>34</v>
      </c>
      <c r="C42" s="31"/>
      <c r="D42" s="60"/>
      <c r="E42" s="61"/>
      <c r="F42" s="61"/>
      <c r="G42" s="61"/>
      <c r="H42" s="61"/>
      <c r="I42" s="61"/>
      <c r="J42" s="21"/>
      <c r="K42" s="7"/>
      <c r="L42" s="7"/>
      <c r="M42" s="7"/>
      <c r="N42" s="7"/>
      <c r="O42" s="7"/>
      <c r="P42" s="7"/>
      <c r="Q42" s="10"/>
    </row>
    <row r="43" spans="2:17" ht="15.75" customHeight="1">
      <c r="B43" s="31">
        <f t="shared" si="0"/>
        <v>35</v>
      </c>
      <c r="C43" s="31"/>
      <c r="D43" s="60"/>
      <c r="E43" s="61"/>
      <c r="F43" s="61"/>
      <c r="G43" s="61"/>
      <c r="H43" s="61"/>
      <c r="I43" s="61"/>
      <c r="J43" s="21"/>
      <c r="K43" s="7"/>
      <c r="L43" s="7"/>
      <c r="M43" s="7"/>
      <c r="N43" s="7"/>
      <c r="O43" s="7"/>
      <c r="P43" s="7"/>
      <c r="Q43" s="10"/>
    </row>
    <row r="44" spans="2:17" ht="15.75" customHeight="1">
      <c r="B44" s="31">
        <f t="shared" si="0"/>
        <v>36</v>
      </c>
      <c r="C44" s="31"/>
      <c r="D44" s="60"/>
      <c r="E44" s="61"/>
      <c r="F44" s="61"/>
      <c r="G44" s="61"/>
      <c r="H44" s="61"/>
      <c r="I44" s="61"/>
      <c r="J44" s="21"/>
      <c r="K44" s="7"/>
      <c r="L44" s="7"/>
      <c r="M44" s="7"/>
      <c r="N44" s="7"/>
      <c r="O44" s="7"/>
      <c r="P44" s="7"/>
      <c r="Q44" s="10"/>
    </row>
    <row r="45" spans="2:17" ht="15.75" customHeight="1">
      <c r="B45" s="24">
        <f t="shared" si="0"/>
        <v>37</v>
      </c>
      <c r="C45" s="30"/>
      <c r="D45" s="62"/>
      <c r="E45" s="48"/>
      <c r="F45" s="48"/>
      <c r="G45" s="48"/>
      <c r="H45" s="48"/>
      <c r="I45" s="63"/>
      <c r="J45" s="7"/>
      <c r="K45" s="7"/>
      <c r="L45" s="7"/>
      <c r="M45" s="7"/>
      <c r="N45" s="7"/>
      <c r="O45" s="7"/>
      <c r="P45" s="7"/>
      <c r="Q45" s="10"/>
    </row>
    <row r="46" spans="2:17" ht="15.75" customHeight="1">
      <c r="B46" s="9">
        <f t="shared" si="0"/>
        <v>38</v>
      </c>
      <c r="C46" s="11"/>
      <c r="D46" s="58"/>
      <c r="E46" s="59"/>
      <c r="F46" s="59"/>
      <c r="G46" s="59"/>
      <c r="H46" s="59"/>
      <c r="I46" s="56"/>
      <c r="J46" s="7"/>
      <c r="K46" s="7"/>
      <c r="L46" s="7"/>
      <c r="M46" s="7"/>
      <c r="N46" s="7"/>
      <c r="O46" s="7"/>
      <c r="P46" s="7"/>
      <c r="Q46" s="10"/>
    </row>
    <row r="47" spans="2:17" ht="15.75" customHeight="1">
      <c r="B47" s="9">
        <f t="shared" si="0"/>
        <v>39</v>
      </c>
      <c r="C47" s="11"/>
      <c r="D47" s="58"/>
      <c r="E47" s="59"/>
      <c r="F47" s="59"/>
      <c r="G47" s="59"/>
      <c r="H47" s="59"/>
      <c r="I47" s="56"/>
      <c r="J47" s="7"/>
      <c r="K47" s="7"/>
      <c r="L47" s="7"/>
      <c r="M47" s="7"/>
      <c r="N47" s="7"/>
      <c r="O47" s="7"/>
      <c r="P47" s="7"/>
      <c r="Q47" s="10"/>
    </row>
    <row r="48" spans="2:17" ht="15.75" customHeight="1">
      <c r="B48" s="9">
        <f t="shared" si="0"/>
        <v>40</v>
      </c>
      <c r="C48" s="11"/>
      <c r="D48" s="58"/>
      <c r="E48" s="59"/>
      <c r="F48" s="59"/>
      <c r="G48" s="59"/>
      <c r="H48" s="59"/>
      <c r="I48" s="56"/>
      <c r="J48" s="7"/>
      <c r="K48" s="7"/>
      <c r="L48" s="7"/>
      <c r="M48" s="7"/>
      <c r="N48" s="7"/>
      <c r="O48" s="7"/>
      <c r="P48" s="7"/>
      <c r="Q48" s="10"/>
    </row>
    <row r="49" spans="3:17" ht="15.75" customHeight="1">
      <c r="C49" s="54"/>
      <c r="D49" s="42"/>
      <c r="E49" s="3"/>
    </row>
    <row r="50" spans="3:17" ht="15.75" customHeight="1">
      <c r="C50" s="54"/>
      <c r="D50" s="42"/>
      <c r="E50" s="3"/>
      <c r="H50" s="64" t="s">
        <v>18</v>
      </c>
      <c r="I50" s="56"/>
      <c r="J50" s="7">
        <f t="shared" ref="J50:Q50" si="2">COUNTIF(J9:J48,"&gt;=70")</f>
        <v>24</v>
      </c>
      <c r="K50" s="7">
        <f t="shared" si="2"/>
        <v>0</v>
      </c>
      <c r="L50" s="7">
        <f t="shared" si="2"/>
        <v>0</v>
      </c>
      <c r="M50" s="7">
        <f t="shared" si="2"/>
        <v>0</v>
      </c>
      <c r="N50" s="7">
        <f t="shared" si="2"/>
        <v>0</v>
      </c>
      <c r="O50" s="7">
        <f t="shared" si="2"/>
        <v>0</v>
      </c>
      <c r="P50" s="7">
        <f t="shared" si="2"/>
        <v>0</v>
      </c>
      <c r="Q50" s="12">
        <f t="shared" si="2"/>
        <v>24</v>
      </c>
    </row>
    <row r="51" spans="3:17" ht="15.75" customHeight="1">
      <c r="C51" s="54"/>
      <c r="D51" s="42"/>
      <c r="E51" s="2"/>
      <c r="H51" s="64" t="s">
        <v>19</v>
      </c>
      <c r="I51" s="56"/>
      <c r="J51" s="7">
        <f t="shared" ref="J51:Q51" si="3">COUNTIF(J9:J49,"&lt;70")</f>
        <v>7</v>
      </c>
      <c r="K51" s="7">
        <f t="shared" si="3"/>
        <v>0</v>
      </c>
      <c r="L51" s="7">
        <f t="shared" si="3"/>
        <v>0</v>
      </c>
      <c r="M51" s="7">
        <f t="shared" si="3"/>
        <v>0</v>
      </c>
      <c r="N51" s="7">
        <f t="shared" si="3"/>
        <v>0</v>
      </c>
      <c r="O51" s="7">
        <f t="shared" si="3"/>
        <v>0</v>
      </c>
      <c r="P51" s="7">
        <f t="shared" si="3"/>
        <v>0</v>
      </c>
      <c r="Q51" s="12">
        <f t="shared" si="3"/>
        <v>7</v>
      </c>
    </row>
    <row r="52" spans="3:17" ht="15.75" customHeight="1">
      <c r="C52" s="54"/>
      <c r="D52" s="42"/>
      <c r="E52" s="42"/>
      <c r="H52" s="64" t="s">
        <v>20</v>
      </c>
      <c r="I52" s="56"/>
      <c r="J52" s="7">
        <f t="shared" ref="J52:Q52" si="4">COUNT(J9:J48)</f>
        <v>31</v>
      </c>
      <c r="K52" s="7">
        <f t="shared" si="4"/>
        <v>0</v>
      </c>
      <c r="L52" s="7">
        <f t="shared" si="4"/>
        <v>0</v>
      </c>
      <c r="M52" s="7">
        <f t="shared" si="4"/>
        <v>0</v>
      </c>
      <c r="N52" s="7">
        <f t="shared" si="4"/>
        <v>0</v>
      </c>
      <c r="O52" s="7">
        <f t="shared" si="4"/>
        <v>0</v>
      </c>
      <c r="P52" s="7">
        <f t="shared" si="4"/>
        <v>0</v>
      </c>
      <c r="Q52" s="12">
        <f t="shared" si="4"/>
        <v>31</v>
      </c>
    </row>
    <row r="53" spans="3:17" ht="15.75" customHeight="1">
      <c r="C53" s="54"/>
      <c r="D53" s="42"/>
      <c r="E53" s="3"/>
      <c r="H53" s="55" t="s">
        <v>21</v>
      </c>
      <c r="I53" s="56"/>
      <c r="J53" s="13">
        <f t="shared" ref="J53:Q53" si="5">J50/J52</f>
        <v>0.77419354838709675</v>
      </c>
      <c r="K53" s="14" t="e">
        <f t="shared" si="5"/>
        <v>#DIV/0!</v>
      </c>
      <c r="L53" s="14" t="e">
        <f t="shared" si="5"/>
        <v>#DIV/0!</v>
      </c>
      <c r="M53" s="14" t="e">
        <f t="shared" si="5"/>
        <v>#DIV/0!</v>
      </c>
      <c r="N53" s="14" t="e">
        <f t="shared" si="5"/>
        <v>#DIV/0!</v>
      </c>
      <c r="O53" s="14" t="e">
        <f t="shared" si="5"/>
        <v>#DIV/0!</v>
      </c>
      <c r="P53" s="14" t="e">
        <f t="shared" si="5"/>
        <v>#DIV/0!</v>
      </c>
      <c r="Q53" s="15">
        <f t="shared" si="5"/>
        <v>0.77419354838709675</v>
      </c>
    </row>
    <row r="54" spans="3:17" ht="15.75" customHeight="1">
      <c r="C54" s="54"/>
      <c r="D54" s="42"/>
      <c r="E54" s="3"/>
      <c r="H54" s="55" t="s">
        <v>22</v>
      </c>
      <c r="I54" s="56"/>
      <c r="J54" s="13">
        <f t="shared" ref="J54:Q54" si="6">J51/J52</f>
        <v>0.22580645161290322</v>
      </c>
      <c r="K54" s="13" t="e">
        <f t="shared" si="6"/>
        <v>#DIV/0!</v>
      </c>
      <c r="L54" s="14" t="e">
        <f t="shared" si="6"/>
        <v>#DIV/0!</v>
      </c>
      <c r="M54" s="14" t="e">
        <f t="shared" si="6"/>
        <v>#DIV/0!</v>
      </c>
      <c r="N54" s="14" t="e">
        <f t="shared" si="6"/>
        <v>#DIV/0!</v>
      </c>
      <c r="O54" s="14" t="e">
        <f t="shared" si="6"/>
        <v>#DIV/0!</v>
      </c>
      <c r="P54" s="14" t="e">
        <f t="shared" si="6"/>
        <v>#DIV/0!</v>
      </c>
      <c r="Q54" s="15">
        <f t="shared" si="6"/>
        <v>0.22580645161290322</v>
      </c>
    </row>
    <row r="55" spans="3:17" ht="15.75" customHeight="1">
      <c r="C55" s="54"/>
      <c r="D55" s="42"/>
      <c r="E55" s="2"/>
    </row>
    <row r="56" spans="3:17" ht="15.75" customHeight="1">
      <c r="C56" s="3"/>
      <c r="D56" s="3"/>
      <c r="E56" s="2"/>
    </row>
    <row r="57" spans="3:17" ht="15.75" customHeight="1"/>
    <row r="58" spans="3:17" ht="15.75" customHeight="1">
      <c r="J58" s="57"/>
      <c r="K58" s="48"/>
      <c r="L58" s="48"/>
      <c r="M58" s="48"/>
      <c r="N58" s="48"/>
      <c r="O58" s="48"/>
      <c r="P58" s="48"/>
    </row>
    <row r="59" spans="3:17" ht="15.75" customHeight="1">
      <c r="J59" s="52" t="s">
        <v>23</v>
      </c>
      <c r="K59" s="53"/>
      <c r="L59" s="53"/>
      <c r="M59" s="53"/>
      <c r="N59" s="53"/>
      <c r="O59" s="53"/>
      <c r="P59" s="53"/>
    </row>
    <row r="60" spans="3:17" ht="15.75" customHeight="1"/>
    <row r="61" spans="3:17" ht="15.75" customHeight="1"/>
    <row r="62" spans="3:17" ht="15.75" customHeight="1"/>
    <row r="63" spans="3:17" ht="15.75" customHeight="1"/>
    <row r="64" spans="3:1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63">
    <mergeCell ref="D41:I41"/>
    <mergeCell ref="D42:I42"/>
    <mergeCell ref="D36:I36"/>
    <mergeCell ref="I6:J6"/>
    <mergeCell ref="D14:I14"/>
    <mergeCell ref="D19:I19"/>
    <mergeCell ref="D17:I17"/>
    <mergeCell ref="D18:I18"/>
    <mergeCell ref="D11:I11"/>
    <mergeCell ref="D12:I12"/>
    <mergeCell ref="D13:I13"/>
    <mergeCell ref="D6:G6"/>
    <mergeCell ref="D8:I8"/>
    <mergeCell ref="D15:I15"/>
    <mergeCell ref="D37:I37"/>
    <mergeCell ref="D39:I39"/>
    <mergeCell ref="C51:D51"/>
    <mergeCell ref="C52:E52"/>
    <mergeCell ref="H51:I51"/>
    <mergeCell ref="H52:I52"/>
    <mergeCell ref="C50:D50"/>
    <mergeCell ref="H50:I50"/>
    <mergeCell ref="C49:D49"/>
    <mergeCell ref="D48:I48"/>
    <mergeCell ref="D43:I43"/>
    <mergeCell ref="D44:I44"/>
    <mergeCell ref="D45:I45"/>
    <mergeCell ref="D46:I46"/>
    <mergeCell ref="D47:I47"/>
    <mergeCell ref="D40:I40"/>
    <mergeCell ref="D35:I35"/>
    <mergeCell ref="D16:I16"/>
    <mergeCell ref="D20:I20"/>
    <mergeCell ref="D9:I9"/>
    <mergeCell ref="D10:I10"/>
    <mergeCell ref="D34:I34"/>
    <mergeCell ref="D29:I29"/>
    <mergeCell ref="D30:I30"/>
    <mergeCell ref="D31:I31"/>
    <mergeCell ref="D32:I32"/>
    <mergeCell ref="D33:I33"/>
    <mergeCell ref="D38:I38"/>
    <mergeCell ref="J59:P59"/>
    <mergeCell ref="C54:D54"/>
    <mergeCell ref="C55:D55"/>
    <mergeCell ref="C53:D53"/>
    <mergeCell ref="H53:I53"/>
    <mergeCell ref="H54:I54"/>
    <mergeCell ref="J58:P58"/>
    <mergeCell ref="B2:P2"/>
    <mergeCell ref="D25:I25"/>
    <mergeCell ref="D26:I26"/>
    <mergeCell ref="D27:I27"/>
    <mergeCell ref="D28:I28"/>
    <mergeCell ref="C3:P3"/>
    <mergeCell ref="D4:G4"/>
    <mergeCell ref="D21:I21"/>
    <mergeCell ref="D22:I22"/>
    <mergeCell ref="D23:I23"/>
    <mergeCell ref="D24:I24"/>
    <mergeCell ref="J4:K4"/>
    <mergeCell ref="N4:O4"/>
    <mergeCell ref="K6:P6"/>
  </mergeCells>
  <phoneticPr fontId="10" type="noConversion"/>
  <pageMargins left="0.25" right="0.25" top="0.75" bottom="0.75" header="0" footer="0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0D362-D92D-4B80-A8FC-A3FCD7305692}">
  <dimension ref="B2:R100"/>
  <sheetViews>
    <sheetView zoomScale="110" zoomScaleNormal="110" workbookViewId="0">
      <selection activeCell="M29" sqref="M29"/>
    </sheetView>
  </sheetViews>
  <sheetFormatPr baseColWidth="10" defaultColWidth="12.54296875" defaultRowHeight="15" customHeight="1"/>
  <cols>
    <col min="1" max="1" width="1.1796875" customWidth="1"/>
    <col min="2" max="2" width="4.453125" customWidth="1"/>
    <col min="3" max="3" width="9.453125" customWidth="1"/>
    <col min="4" max="9" width="6.7265625" customWidth="1"/>
    <col min="10" max="10" width="6.26953125" customWidth="1"/>
    <col min="11" max="12" width="5" customWidth="1"/>
    <col min="13" max="13" width="8" customWidth="1"/>
    <col min="14" max="16" width="5" customWidth="1"/>
    <col min="17" max="17" width="6.453125" customWidth="1"/>
    <col min="18" max="18" width="5" customWidth="1"/>
  </cols>
  <sheetData>
    <row r="2" spans="2:18" ht="15.5">
      <c r="B2" s="41" t="s">
        <v>29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1"/>
      <c r="R2" s="1"/>
    </row>
    <row r="3" spans="2:18" ht="14.5">
      <c r="C3" s="46" t="s">
        <v>1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3"/>
      <c r="R3" s="3"/>
    </row>
    <row r="4" spans="2:18" ht="14.5">
      <c r="C4" t="s">
        <v>2</v>
      </c>
      <c r="D4" s="47" t="s">
        <v>27</v>
      </c>
      <c r="E4" s="48"/>
      <c r="F4" s="48"/>
      <c r="G4" s="48"/>
      <c r="I4" t="s">
        <v>3</v>
      </c>
      <c r="J4" s="49" t="s">
        <v>109</v>
      </c>
      <c r="K4" s="48"/>
      <c r="M4" t="s">
        <v>4</v>
      </c>
      <c r="N4" s="50">
        <v>45924</v>
      </c>
      <c r="O4" s="48"/>
    </row>
    <row r="5" spans="2:18" ht="6.75" customHeight="1">
      <c r="D5" s="4"/>
      <c r="E5" s="4"/>
      <c r="F5" s="4"/>
      <c r="G5" s="4"/>
    </row>
    <row r="6" spans="2:18" ht="14.5">
      <c r="C6" t="s">
        <v>5</v>
      </c>
      <c r="D6" s="49" t="s">
        <v>31</v>
      </c>
      <c r="E6" s="48"/>
      <c r="F6" s="48"/>
      <c r="G6" s="48"/>
      <c r="I6" s="54" t="s">
        <v>6</v>
      </c>
      <c r="J6" s="42"/>
      <c r="K6" s="51" t="s">
        <v>33</v>
      </c>
      <c r="L6" s="48"/>
      <c r="M6" s="48"/>
      <c r="N6" s="48"/>
      <c r="O6" s="48"/>
      <c r="P6" s="48"/>
    </row>
    <row r="7" spans="2:18" ht="11.25" customHeight="1"/>
    <row r="8" spans="2:18" ht="14.5">
      <c r="B8" s="29" t="s">
        <v>7</v>
      </c>
      <c r="C8" s="29" t="s">
        <v>8</v>
      </c>
      <c r="D8" s="65" t="s">
        <v>9</v>
      </c>
      <c r="E8" s="53"/>
      <c r="F8" s="53"/>
      <c r="G8" s="53"/>
      <c r="H8" s="53"/>
      <c r="I8" s="66"/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  <c r="O8" s="7" t="s">
        <v>15</v>
      </c>
      <c r="P8" s="7" t="s">
        <v>16</v>
      </c>
      <c r="Q8" s="8" t="s">
        <v>17</v>
      </c>
    </row>
    <row r="9" spans="2:18" ht="16.5" customHeight="1">
      <c r="B9" s="31">
        <v>1</v>
      </c>
      <c r="C9" s="34" t="s">
        <v>159</v>
      </c>
      <c r="D9" s="67" t="s">
        <v>110</v>
      </c>
      <c r="E9" s="68"/>
      <c r="F9" s="68"/>
      <c r="G9" s="68"/>
      <c r="H9" s="68"/>
      <c r="I9" s="69"/>
      <c r="J9" s="21">
        <v>97</v>
      </c>
      <c r="K9" s="7"/>
      <c r="L9" s="7"/>
      <c r="M9" s="7"/>
      <c r="N9" s="7"/>
      <c r="O9" s="7"/>
      <c r="P9" s="7"/>
      <c r="Q9" s="10">
        <f>AVERAGE(J9:N9)</f>
        <v>97</v>
      </c>
    </row>
    <row r="10" spans="2:18" ht="19" customHeight="1">
      <c r="B10" s="31">
        <f t="shared" ref="B10:B48" si="0">B9+1</f>
        <v>2</v>
      </c>
      <c r="C10" s="34" t="s">
        <v>135</v>
      </c>
      <c r="D10" s="70" t="s">
        <v>111</v>
      </c>
      <c r="E10" s="71"/>
      <c r="F10" s="71"/>
      <c r="G10" s="71"/>
      <c r="H10" s="71"/>
      <c r="I10" s="72"/>
      <c r="J10" s="21">
        <v>95</v>
      </c>
      <c r="K10" s="7"/>
      <c r="L10" s="7"/>
      <c r="M10" s="7"/>
      <c r="N10" s="7"/>
      <c r="O10" s="7"/>
      <c r="P10" s="7"/>
      <c r="Q10" s="10">
        <f t="shared" ref="Q10:Q33" si="1">AVERAGE(J10:N10)</f>
        <v>95</v>
      </c>
    </row>
    <row r="11" spans="2:18" ht="18" customHeight="1">
      <c r="B11" s="31">
        <f t="shared" si="0"/>
        <v>3</v>
      </c>
      <c r="C11" s="34" t="s">
        <v>136</v>
      </c>
      <c r="D11" s="67" t="s">
        <v>112</v>
      </c>
      <c r="E11" s="68"/>
      <c r="F11" s="68"/>
      <c r="G11" s="68"/>
      <c r="H11" s="68"/>
      <c r="I11" s="69"/>
      <c r="J11" s="35">
        <v>96</v>
      </c>
      <c r="K11" s="7"/>
      <c r="L11" s="7"/>
      <c r="M11" s="7"/>
      <c r="N11" s="7"/>
      <c r="O11" s="7"/>
      <c r="P11" s="7"/>
      <c r="Q11" s="10">
        <f t="shared" si="1"/>
        <v>96</v>
      </c>
    </row>
    <row r="12" spans="2:18" ht="18.5" customHeight="1">
      <c r="B12" s="31">
        <f t="shared" si="0"/>
        <v>4</v>
      </c>
      <c r="C12" s="34" t="s">
        <v>137</v>
      </c>
      <c r="D12" s="67" t="s">
        <v>113</v>
      </c>
      <c r="E12" s="68"/>
      <c r="F12" s="68"/>
      <c r="G12" s="68"/>
      <c r="H12" s="68"/>
      <c r="I12" s="69"/>
      <c r="J12" s="35">
        <v>96</v>
      </c>
      <c r="K12" s="7"/>
      <c r="L12" s="7"/>
      <c r="M12" s="7"/>
      <c r="N12" s="7"/>
      <c r="O12" s="7"/>
      <c r="P12" s="7"/>
      <c r="Q12" s="10">
        <f t="shared" si="1"/>
        <v>96</v>
      </c>
    </row>
    <row r="13" spans="2:18" ht="18.5" customHeight="1">
      <c r="B13" s="31">
        <f t="shared" si="0"/>
        <v>5</v>
      </c>
      <c r="C13" s="34" t="s">
        <v>138</v>
      </c>
      <c r="D13" s="67" t="s">
        <v>114</v>
      </c>
      <c r="E13" s="68"/>
      <c r="F13" s="68"/>
      <c r="G13" s="68"/>
      <c r="H13" s="68"/>
      <c r="I13" s="69"/>
      <c r="J13" s="35">
        <v>92</v>
      </c>
      <c r="K13" s="7"/>
      <c r="L13" s="7"/>
      <c r="M13" s="7"/>
      <c r="N13" s="7"/>
      <c r="O13" s="7"/>
      <c r="P13" s="7"/>
      <c r="Q13" s="10">
        <f t="shared" si="1"/>
        <v>92</v>
      </c>
    </row>
    <row r="14" spans="2:18" ht="21" customHeight="1">
      <c r="B14" s="31">
        <f t="shared" si="0"/>
        <v>6</v>
      </c>
      <c r="C14" s="34" t="s">
        <v>139</v>
      </c>
      <c r="D14" s="67" t="s">
        <v>115</v>
      </c>
      <c r="E14" s="68"/>
      <c r="F14" s="68"/>
      <c r="G14" s="68"/>
      <c r="H14" s="68"/>
      <c r="I14" s="69"/>
      <c r="J14" s="35">
        <v>98</v>
      </c>
      <c r="K14" s="7"/>
      <c r="L14" s="7"/>
      <c r="M14" s="7"/>
      <c r="N14" s="7"/>
      <c r="O14" s="7"/>
      <c r="P14" s="7"/>
      <c r="Q14" s="10">
        <f t="shared" si="1"/>
        <v>98</v>
      </c>
    </row>
    <row r="15" spans="2:18" ht="19.5" customHeight="1">
      <c r="B15" s="31">
        <f t="shared" si="0"/>
        <v>7</v>
      </c>
      <c r="C15" s="34" t="s">
        <v>140</v>
      </c>
      <c r="D15" s="67" t="s">
        <v>116</v>
      </c>
      <c r="E15" s="68"/>
      <c r="F15" s="68"/>
      <c r="G15" s="68"/>
      <c r="H15" s="68"/>
      <c r="I15" s="69"/>
      <c r="J15" s="35">
        <v>100</v>
      </c>
      <c r="K15" s="7"/>
      <c r="L15" s="7"/>
      <c r="M15" s="7"/>
      <c r="N15" s="7"/>
      <c r="O15" s="7"/>
      <c r="P15" s="7"/>
      <c r="Q15" s="10">
        <f t="shared" si="1"/>
        <v>100</v>
      </c>
    </row>
    <row r="16" spans="2:18" ht="17" customHeight="1">
      <c r="B16" s="31">
        <f t="shared" si="0"/>
        <v>8</v>
      </c>
      <c r="C16" s="34" t="s">
        <v>141</v>
      </c>
      <c r="D16" s="67" t="s">
        <v>117</v>
      </c>
      <c r="E16" s="68"/>
      <c r="F16" s="68"/>
      <c r="G16" s="68"/>
      <c r="H16" s="68"/>
      <c r="I16" s="69"/>
      <c r="J16" s="35">
        <v>73</v>
      </c>
      <c r="K16" s="7"/>
      <c r="L16" s="7"/>
      <c r="M16" s="7"/>
      <c r="N16" s="7"/>
      <c r="O16" s="7"/>
      <c r="P16" s="7"/>
      <c r="Q16" s="10">
        <f t="shared" si="1"/>
        <v>73</v>
      </c>
    </row>
    <row r="17" spans="2:17" ht="19" customHeight="1">
      <c r="B17" s="31">
        <f t="shared" si="0"/>
        <v>9</v>
      </c>
      <c r="C17" s="34" t="s">
        <v>142</v>
      </c>
      <c r="D17" s="67" t="s">
        <v>118</v>
      </c>
      <c r="E17" s="68"/>
      <c r="F17" s="68"/>
      <c r="G17" s="68"/>
      <c r="H17" s="68"/>
      <c r="I17" s="69"/>
      <c r="J17" s="35">
        <v>100</v>
      </c>
      <c r="K17" s="7"/>
      <c r="L17" s="7"/>
      <c r="M17" s="7"/>
      <c r="N17" s="7"/>
      <c r="O17" s="7"/>
      <c r="P17" s="7"/>
      <c r="Q17" s="10">
        <f t="shared" si="1"/>
        <v>100</v>
      </c>
    </row>
    <row r="18" spans="2:17" ht="19" customHeight="1">
      <c r="B18" s="31">
        <f t="shared" si="0"/>
        <v>10</v>
      </c>
      <c r="C18" s="34" t="s">
        <v>143</v>
      </c>
      <c r="D18" s="67" t="s">
        <v>119</v>
      </c>
      <c r="E18" s="68"/>
      <c r="F18" s="68"/>
      <c r="G18" s="68"/>
      <c r="H18" s="68"/>
      <c r="I18" s="69"/>
      <c r="J18" s="35">
        <v>95</v>
      </c>
      <c r="K18" s="7"/>
      <c r="L18" s="7"/>
      <c r="M18" s="7"/>
      <c r="N18" s="7"/>
      <c r="O18" s="7"/>
      <c r="P18" s="7"/>
      <c r="Q18" s="10">
        <f t="shared" si="1"/>
        <v>95</v>
      </c>
    </row>
    <row r="19" spans="2:17" ht="16.5" customHeight="1">
      <c r="B19" s="31">
        <f t="shared" si="0"/>
        <v>11</v>
      </c>
      <c r="C19" s="34" t="s">
        <v>144</v>
      </c>
      <c r="D19" s="67" t="s">
        <v>120</v>
      </c>
      <c r="E19" s="68"/>
      <c r="F19" s="68"/>
      <c r="G19" s="68"/>
      <c r="H19" s="68"/>
      <c r="I19" s="69"/>
      <c r="J19" s="35">
        <v>96</v>
      </c>
      <c r="K19" s="7"/>
      <c r="L19" s="7"/>
      <c r="M19" s="7"/>
      <c r="N19" s="7"/>
      <c r="O19" s="7"/>
      <c r="P19" s="7"/>
      <c r="Q19" s="10">
        <f t="shared" si="1"/>
        <v>96</v>
      </c>
    </row>
    <row r="20" spans="2:17" ht="17" customHeight="1">
      <c r="B20" s="31">
        <f t="shared" si="0"/>
        <v>12</v>
      </c>
      <c r="C20" s="34" t="s">
        <v>145</v>
      </c>
      <c r="D20" s="67" t="s">
        <v>121</v>
      </c>
      <c r="E20" s="68"/>
      <c r="F20" s="68"/>
      <c r="G20" s="68"/>
      <c r="H20" s="68"/>
      <c r="I20" s="69"/>
      <c r="J20" s="21">
        <v>88</v>
      </c>
      <c r="K20" s="7"/>
      <c r="L20" s="7"/>
      <c r="M20" s="7"/>
      <c r="N20" s="7"/>
      <c r="O20" s="7"/>
      <c r="P20" s="7"/>
      <c r="Q20" s="10">
        <f t="shared" si="1"/>
        <v>88</v>
      </c>
    </row>
    <row r="21" spans="2:17" ht="15.75" customHeight="1">
      <c r="B21" s="31">
        <f t="shared" si="0"/>
        <v>13</v>
      </c>
      <c r="C21" s="34" t="s">
        <v>146</v>
      </c>
      <c r="D21" s="67" t="s">
        <v>122</v>
      </c>
      <c r="E21" s="68"/>
      <c r="F21" s="68"/>
      <c r="G21" s="68"/>
      <c r="H21" s="68"/>
      <c r="I21" s="69"/>
      <c r="J21" s="21">
        <v>73</v>
      </c>
      <c r="K21" s="7"/>
      <c r="L21" s="7"/>
      <c r="M21" s="7"/>
      <c r="N21" s="7"/>
      <c r="O21" s="7"/>
      <c r="P21" s="7"/>
      <c r="Q21" s="10">
        <f t="shared" si="1"/>
        <v>73</v>
      </c>
    </row>
    <row r="22" spans="2:17" ht="15.75" customHeight="1">
      <c r="B22" s="31">
        <f t="shared" si="0"/>
        <v>14</v>
      </c>
      <c r="C22" s="34" t="s">
        <v>147</v>
      </c>
      <c r="D22" s="67" t="s">
        <v>123</v>
      </c>
      <c r="E22" s="68"/>
      <c r="F22" s="68"/>
      <c r="G22" s="68"/>
      <c r="H22" s="68"/>
      <c r="I22" s="69"/>
      <c r="J22" s="21">
        <v>88</v>
      </c>
      <c r="K22" s="7"/>
      <c r="L22" s="7"/>
      <c r="M22" s="7"/>
      <c r="N22" s="7"/>
      <c r="O22" s="7"/>
      <c r="P22" s="7"/>
      <c r="Q22" s="10">
        <f t="shared" si="1"/>
        <v>88</v>
      </c>
    </row>
    <row r="23" spans="2:17" ht="15.75" customHeight="1">
      <c r="B23" s="31">
        <f t="shared" si="0"/>
        <v>15</v>
      </c>
      <c r="C23" s="34" t="s">
        <v>148</v>
      </c>
      <c r="D23" s="67" t="s">
        <v>124</v>
      </c>
      <c r="E23" s="68"/>
      <c r="F23" s="68"/>
      <c r="G23" s="68"/>
      <c r="H23" s="68"/>
      <c r="I23" s="69"/>
      <c r="J23" s="21">
        <v>70</v>
      </c>
      <c r="K23" s="7"/>
      <c r="L23" s="7"/>
      <c r="M23" s="7"/>
      <c r="N23" s="7"/>
      <c r="O23" s="7"/>
      <c r="P23" s="7"/>
      <c r="Q23" s="10">
        <f t="shared" si="1"/>
        <v>70</v>
      </c>
    </row>
    <row r="24" spans="2:17" ht="15.75" customHeight="1">
      <c r="B24" s="31">
        <f t="shared" si="0"/>
        <v>16</v>
      </c>
      <c r="C24" s="34" t="s">
        <v>149</v>
      </c>
      <c r="D24" s="67" t="s">
        <v>125</v>
      </c>
      <c r="E24" s="68"/>
      <c r="F24" s="68"/>
      <c r="G24" s="68"/>
      <c r="H24" s="68"/>
      <c r="I24" s="69"/>
      <c r="J24" s="21">
        <v>90</v>
      </c>
      <c r="K24" s="7"/>
      <c r="L24" s="7"/>
      <c r="M24" s="7"/>
      <c r="N24" s="7"/>
      <c r="O24" s="7"/>
      <c r="P24" s="7"/>
      <c r="Q24" s="10">
        <f t="shared" si="1"/>
        <v>90</v>
      </c>
    </row>
    <row r="25" spans="2:17" ht="15.75" customHeight="1">
      <c r="B25" s="31">
        <f t="shared" si="0"/>
        <v>17</v>
      </c>
      <c r="C25" s="34" t="s">
        <v>150</v>
      </c>
      <c r="D25" s="67" t="s">
        <v>126</v>
      </c>
      <c r="E25" s="68"/>
      <c r="F25" s="68"/>
      <c r="G25" s="68"/>
      <c r="H25" s="68"/>
      <c r="I25" s="69"/>
      <c r="J25" s="35">
        <v>70</v>
      </c>
      <c r="K25" s="7"/>
      <c r="L25" s="7"/>
      <c r="M25" s="7"/>
      <c r="N25" s="7"/>
      <c r="O25" s="7"/>
      <c r="P25" s="7"/>
      <c r="Q25" s="10">
        <f t="shared" si="1"/>
        <v>70</v>
      </c>
    </row>
    <row r="26" spans="2:17" ht="15.75" customHeight="1">
      <c r="B26" s="31">
        <f t="shared" si="0"/>
        <v>18</v>
      </c>
      <c r="C26" s="34" t="s">
        <v>151</v>
      </c>
      <c r="D26" s="67" t="s">
        <v>127</v>
      </c>
      <c r="E26" s="68"/>
      <c r="F26" s="68"/>
      <c r="G26" s="68"/>
      <c r="H26" s="68"/>
      <c r="I26" s="69"/>
      <c r="J26" s="21">
        <v>91</v>
      </c>
      <c r="K26" s="7"/>
      <c r="L26" s="7"/>
      <c r="M26" s="7"/>
      <c r="N26" s="7"/>
      <c r="O26" s="7"/>
      <c r="P26" s="7"/>
      <c r="Q26" s="10">
        <f t="shared" si="1"/>
        <v>91</v>
      </c>
    </row>
    <row r="27" spans="2:17" ht="15.75" customHeight="1">
      <c r="B27" s="31">
        <f t="shared" si="0"/>
        <v>19</v>
      </c>
      <c r="C27" s="34" t="s">
        <v>152</v>
      </c>
      <c r="D27" s="67" t="s">
        <v>128</v>
      </c>
      <c r="E27" s="68"/>
      <c r="F27" s="68"/>
      <c r="G27" s="68"/>
      <c r="H27" s="68"/>
      <c r="I27" s="69"/>
      <c r="J27" s="21">
        <v>96</v>
      </c>
      <c r="K27" s="7"/>
      <c r="L27" s="7"/>
      <c r="M27" s="7"/>
      <c r="N27" s="7"/>
      <c r="O27" s="7"/>
      <c r="P27" s="7"/>
      <c r="Q27" s="10">
        <f t="shared" si="1"/>
        <v>96</v>
      </c>
    </row>
    <row r="28" spans="2:17" ht="15.75" customHeight="1">
      <c r="B28" s="31">
        <f t="shared" si="0"/>
        <v>20</v>
      </c>
      <c r="C28" s="34" t="s">
        <v>153</v>
      </c>
      <c r="D28" s="67" t="s">
        <v>129</v>
      </c>
      <c r="E28" s="68"/>
      <c r="F28" s="68"/>
      <c r="G28" s="68"/>
      <c r="H28" s="68"/>
      <c r="I28" s="69"/>
      <c r="J28" s="21">
        <v>81</v>
      </c>
      <c r="K28" s="7"/>
      <c r="L28" s="7"/>
      <c r="M28" s="7"/>
      <c r="N28" s="7"/>
      <c r="O28" s="7"/>
      <c r="P28" s="7"/>
      <c r="Q28" s="10">
        <f t="shared" si="1"/>
        <v>81</v>
      </c>
    </row>
    <row r="29" spans="2:17" ht="15.75" customHeight="1">
      <c r="B29" s="31">
        <f t="shared" si="0"/>
        <v>21</v>
      </c>
      <c r="C29" s="34" t="s">
        <v>154</v>
      </c>
      <c r="D29" s="67" t="s">
        <v>130</v>
      </c>
      <c r="E29" s="68"/>
      <c r="F29" s="68"/>
      <c r="G29" s="68"/>
      <c r="H29" s="68"/>
      <c r="I29" s="69"/>
      <c r="J29" s="21">
        <v>88</v>
      </c>
      <c r="K29" s="7"/>
      <c r="L29" s="7"/>
      <c r="M29" s="7"/>
      <c r="N29" s="7"/>
      <c r="O29" s="7"/>
      <c r="P29" s="7"/>
      <c r="Q29" s="10">
        <f t="shared" si="1"/>
        <v>88</v>
      </c>
    </row>
    <row r="30" spans="2:17" ht="15.75" customHeight="1">
      <c r="B30" s="31">
        <f t="shared" si="0"/>
        <v>22</v>
      </c>
      <c r="C30" s="34" t="s">
        <v>155</v>
      </c>
      <c r="D30" s="67" t="s">
        <v>131</v>
      </c>
      <c r="E30" s="68"/>
      <c r="F30" s="68"/>
      <c r="G30" s="68"/>
      <c r="H30" s="68"/>
      <c r="I30" s="69"/>
      <c r="J30" s="21">
        <v>91</v>
      </c>
      <c r="K30" s="7"/>
      <c r="L30" s="7"/>
      <c r="M30" s="7"/>
      <c r="N30" s="7"/>
      <c r="O30" s="7"/>
      <c r="P30" s="7"/>
      <c r="Q30" s="10">
        <f t="shared" si="1"/>
        <v>91</v>
      </c>
    </row>
    <row r="31" spans="2:17" ht="15.75" customHeight="1">
      <c r="B31" s="31">
        <f t="shared" si="0"/>
        <v>23</v>
      </c>
      <c r="C31" s="40" t="s">
        <v>156</v>
      </c>
      <c r="D31" s="67" t="s">
        <v>132</v>
      </c>
      <c r="E31" s="68"/>
      <c r="F31" s="68"/>
      <c r="G31" s="68"/>
      <c r="H31" s="68"/>
      <c r="I31" s="69"/>
      <c r="J31" s="28">
        <v>0</v>
      </c>
      <c r="K31" s="7"/>
      <c r="L31" s="7"/>
      <c r="M31" s="7"/>
      <c r="N31" s="7"/>
      <c r="O31" s="7"/>
      <c r="P31" s="7"/>
      <c r="Q31" s="10">
        <f t="shared" si="1"/>
        <v>0</v>
      </c>
    </row>
    <row r="32" spans="2:17" ht="15.75" customHeight="1">
      <c r="B32" s="31">
        <f t="shared" si="0"/>
        <v>24</v>
      </c>
      <c r="C32" s="34" t="s">
        <v>157</v>
      </c>
      <c r="D32" s="67" t="s">
        <v>133</v>
      </c>
      <c r="E32" s="68"/>
      <c r="F32" s="68"/>
      <c r="G32" s="68"/>
      <c r="H32" s="68"/>
      <c r="I32" s="69"/>
      <c r="J32" s="21">
        <v>77</v>
      </c>
      <c r="K32" s="7"/>
      <c r="L32" s="7"/>
      <c r="M32" s="7"/>
      <c r="N32" s="7"/>
      <c r="O32" s="7"/>
      <c r="P32" s="7"/>
      <c r="Q32" s="10">
        <f t="shared" si="1"/>
        <v>77</v>
      </c>
    </row>
    <row r="33" spans="2:17" ht="15.75" customHeight="1">
      <c r="B33" s="31">
        <f t="shared" si="0"/>
        <v>25</v>
      </c>
      <c r="C33" s="34" t="s">
        <v>158</v>
      </c>
      <c r="D33" s="67" t="s">
        <v>134</v>
      </c>
      <c r="E33" s="68"/>
      <c r="F33" s="68"/>
      <c r="G33" s="68"/>
      <c r="H33" s="68"/>
      <c r="I33" s="69"/>
      <c r="J33" s="21">
        <v>100</v>
      </c>
      <c r="K33" s="7"/>
      <c r="L33" s="7"/>
      <c r="M33" s="7"/>
      <c r="N33" s="7"/>
      <c r="O33" s="7"/>
      <c r="P33" s="7"/>
      <c r="Q33" s="10">
        <f t="shared" si="1"/>
        <v>100</v>
      </c>
    </row>
    <row r="34" spans="2:17" ht="15.75" customHeight="1">
      <c r="B34" s="31">
        <f t="shared" si="0"/>
        <v>26</v>
      </c>
      <c r="C34" s="32"/>
      <c r="D34" s="75"/>
      <c r="E34" s="76"/>
      <c r="F34" s="76"/>
      <c r="G34" s="76"/>
      <c r="H34" s="76"/>
      <c r="I34" s="77"/>
      <c r="J34" s="21"/>
      <c r="K34" s="7"/>
      <c r="L34" s="7"/>
      <c r="M34" s="7"/>
      <c r="N34" s="7"/>
      <c r="O34" s="7"/>
      <c r="P34" s="7"/>
      <c r="Q34" s="10"/>
    </row>
    <row r="35" spans="2:17" ht="15.75" customHeight="1">
      <c r="B35" s="31">
        <f t="shared" si="0"/>
        <v>27</v>
      </c>
      <c r="C35" s="32"/>
      <c r="D35" s="78"/>
      <c r="E35" s="79"/>
      <c r="F35" s="79"/>
      <c r="G35" s="79"/>
      <c r="H35" s="79"/>
      <c r="I35" s="79"/>
      <c r="J35" s="21"/>
      <c r="K35" s="7"/>
      <c r="L35" s="7"/>
      <c r="M35" s="7"/>
      <c r="N35" s="7"/>
      <c r="O35" s="7"/>
      <c r="P35" s="7"/>
      <c r="Q35" s="10"/>
    </row>
    <row r="36" spans="2:17" ht="15.75" customHeight="1">
      <c r="B36" s="31">
        <f t="shared" si="0"/>
        <v>28</v>
      </c>
      <c r="C36" s="32"/>
      <c r="D36" s="78"/>
      <c r="E36" s="79"/>
      <c r="F36" s="79"/>
      <c r="G36" s="79"/>
      <c r="H36" s="79"/>
      <c r="I36" s="79"/>
      <c r="J36" s="28"/>
      <c r="K36" s="7"/>
      <c r="L36" s="7"/>
      <c r="M36" s="7"/>
      <c r="N36" s="7"/>
      <c r="O36" s="7"/>
      <c r="P36" s="7"/>
      <c r="Q36" s="10"/>
    </row>
    <row r="37" spans="2:17" ht="15.75" customHeight="1">
      <c r="B37" s="31">
        <f t="shared" si="0"/>
        <v>29</v>
      </c>
      <c r="C37" s="32"/>
      <c r="D37" s="73"/>
      <c r="E37" s="74"/>
      <c r="F37" s="74"/>
      <c r="G37" s="74"/>
      <c r="H37" s="74"/>
      <c r="I37" s="74"/>
      <c r="J37" s="21"/>
      <c r="K37" s="7"/>
      <c r="L37" s="7"/>
      <c r="M37" s="7"/>
      <c r="N37" s="7"/>
      <c r="O37" s="7"/>
      <c r="P37" s="7"/>
      <c r="Q37" s="10"/>
    </row>
    <row r="38" spans="2:17" ht="15.75" customHeight="1">
      <c r="B38" s="31">
        <f t="shared" si="0"/>
        <v>30</v>
      </c>
      <c r="C38" s="32"/>
      <c r="D38" s="73"/>
      <c r="E38" s="74"/>
      <c r="F38" s="74"/>
      <c r="G38" s="74"/>
      <c r="H38" s="74"/>
      <c r="I38" s="74"/>
      <c r="J38" s="21"/>
      <c r="K38" s="7"/>
      <c r="L38" s="7"/>
      <c r="M38" s="7"/>
      <c r="N38" s="7"/>
      <c r="O38" s="7"/>
      <c r="P38" s="7"/>
      <c r="Q38" s="10"/>
    </row>
    <row r="39" spans="2:17" ht="15.75" customHeight="1">
      <c r="B39" s="31">
        <f t="shared" si="0"/>
        <v>31</v>
      </c>
      <c r="C39" s="32"/>
      <c r="D39" s="78"/>
      <c r="E39" s="79"/>
      <c r="F39" s="79"/>
      <c r="G39" s="79"/>
      <c r="H39" s="79"/>
      <c r="I39" s="79"/>
      <c r="J39" s="28"/>
      <c r="K39" s="7"/>
      <c r="L39" s="7"/>
      <c r="M39" s="7"/>
      <c r="N39" s="7"/>
      <c r="O39" s="7"/>
      <c r="P39" s="7"/>
      <c r="Q39" s="10"/>
    </row>
    <row r="40" spans="2:17" ht="15.75" customHeight="1">
      <c r="B40" s="31">
        <f t="shared" si="0"/>
        <v>32</v>
      </c>
      <c r="C40" s="31"/>
      <c r="D40" s="60"/>
      <c r="E40" s="61"/>
      <c r="F40" s="61"/>
      <c r="G40" s="61"/>
      <c r="H40" s="61"/>
      <c r="I40" s="61"/>
      <c r="J40" s="21"/>
      <c r="K40" s="7"/>
      <c r="L40" s="7"/>
      <c r="M40" s="7"/>
      <c r="N40" s="7"/>
      <c r="O40" s="7"/>
      <c r="P40" s="7"/>
      <c r="Q40" s="10"/>
    </row>
    <row r="41" spans="2:17" ht="15.75" customHeight="1">
      <c r="B41" s="31">
        <f t="shared" si="0"/>
        <v>33</v>
      </c>
      <c r="C41" s="31"/>
      <c r="D41" s="60"/>
      <c r="E41" s="61"/>
      <c r="F41" s="61"/>
      <c r="G41" s="61"/>
      <c r="H41" s="61"/>
      <c r="I41" s="61"/>
      <c r="J41" s="21"/>
      <c r="K41" s="7"/>
      <c r="L41" s="7"/>
      <c r="M41" s="7"/>
      <c r="N41" s="7"/>
      <c r="O41" s="7"/>
      <c r="P41" s="7"/>
      <c r="Q41" s="10"/>
    </row>
    <row r="42" spans="2:17" ht="15.75" customHeight="1">
      <c r="B42" s="31">
        <f t="shared" si="0"/>
        <v>34</v>
      </c>
      <c r="C42" s="31"/>
      <c r="D42" s="60"/>
      <c r="E42" s="61"/>
      <c r="F42" s="61"/>
      <c r="G42" s="61"/>
      <c r="H42" s="61"/>
      <c r="I42" s="61"/>
      <c r="J42" s="21"/>
      <c r="K42" s="7"/>
      <c r="L42" s="7"/>
      <c r="M42" s="7"/>
      <c r="N42" s="7"/>
      <c r="O42" s="7"/>
      <c r="P42" s="7"/>
      <c r="Q42" s="10"/>
    </row>
    <row r="43" spans="2:17" ht="15.75" customHeight="1">
      <c r="B43" s="31">
        <f t="shared" si="0"/>
        <v>35</v>
      </c>
      <c r="C43" s="31"/>
      <c r="D43" s="60"/>
      <c r="E43" s="61"/>
      <c r="F43" s="61"/>
      <c r="G43" s="61"/>
      <c r="H43" s="61"/>
      <c r="I43" s="61"/>
      <c r="J43" s="21"/>
      <c r="K43" s="7"/>
      <c r="L43" s="7"/>
      <c r="M43" s="7"/>
      <c r="N43" s="7"/>
      <c r="O43" s="7"/>
      <c r="P43" s="7"/>
      <c r="Q43" s="10"/>
    </row>
    <row r="44" spans="2:17" ht="15.75" customHeight="1">
      <c r="B44" s="31">
        <f t="shared" si="0"/>
        <v>36</v>
      </c>
      <c r="C44" s="31"/>
      <c r="D44" s="60"/>
      <c r="E44" s="61"/>
      <c r="F44" s="61"/>
      <c r="G44" s="61"/>
      <c r="H44" s="61"/>
      <c r="I44" s="61"/>
      <c r="J44" s="21"/>
      <c r="K44" s="7"/>
      <c r="L44" s="7"/>
      <c r="M44" s="7"/>
      <c r="N44" s="7"/>
      <c r="O44" s="7"/>
      <c r="P44" s="7"/>
      <c r="Q44" s="10"/>
    </row>
    <row r="45" spans="2:17" ht="15.75" customHeight="1">
      <c r="B45" s="24">
        <f t="shared" si="0"/>
        <v>37</v>
      </c>
      <c r="C45" s="30"/>
      <c r="D45" s="62"/>
      <c r="E45" s="48"/>
      <c r="F45" s="48"/>
      <c r="G45" s="48"/>
      <c r="H45" s="48"/>
      <c r="I45" s="63"/>
      <c r="J45" s="7"/>
      <c r="K45" s="7"/>
      <c r="L45" s="7"/>
      <c r="M45" s="7"/>
      <c r="N45" s="7"/>
      <c r="O45" s="7"/>
      <c r="P45" s="7"/>
      <c r="Q45" s="10"/>
    </row>
    <row r="46" spans="2:17" ht="15.75" customHeight="1">
      <c r="B46" s="9">
        <f t="shared" si="0"/>
        <v>38</v>
      </c>
      <c r="C46" s="11"/>
      <c r="D46" s="58"/>
      <c r="E46" s="59"/>
      <c r="F46" s="59"/>
      <c r="G46" s="59"/>
      <c r="H46" s="59"/>
      <c r="I46" s="56"/>
      <c r="J46" s="7"/>
      <c r="K46" s="7"/>
      <c r="L46" s="7"/>
      <c r="M46" s="7"/>
      <c r="N46" s="7"/>
      <c r="O46" s="7"/>
      <c r="P46" s="7"/>
      <c r="Q46" s="10"/>
    </row>
    <row r="47" spans="2:17" ht="15.75" customHeight="1">
      <c r="B47" s="9">
        <f t="shared" si="0"/>
        <v>39</v>
      </c>
      <c r="C47" s="11"/>
      <c r="D47" s="58"/>
      <c r="E47" s="59"/>
      <c r="F47" s="59"/>
      <c r="G47" s="59"/>
      <c r="H47" s="59"/>
      <c r="I47" s="56"/>
      <c r="J47" s="7"/>
      <c r="K47" s="7"/>
      <c r="L47" s="7"/>
      <c r="M47" s="7"/>
      <c r="N47" s="7"/>
      <c r="O47" s="7"/>
      <c r="P47" s="7"/>
      <c r="Q47" s="10"/>
    </row>
    <row r="48" spans="2:17" ht="15.75" customHeight="1">
      <c r="B48" s="9">
        <f t="shared" si="0"/>
        <v>40</v>
      </c>
      <c r="C48" s="11"/>
      <c r="D48" s="58"/>
      <c r="E48" s="59"/>
      <c r="F48" s="59"/>
      <c r="G48" s="59"/>
      <c r="H48" s="59"/>
      <c r="I48" s="56"/>
      <c r="J48" s="7"/>
      <c r="K48" s="7"/>
      <c r="L48" s="7"/>
      <c r="M48" s="7"/>
      <c r="N48" s="7"/>
      <c r="O48" s="7"/>
      <c r="P48" s="7"/>
      <c r="Q48" s="10"/>
    </row>
    <row r="49" spans="3:17" ht="15.75" customHeight="1">
      <c r="C49" s="54"/>
      <c r="D49" s="42"/>
      <c r="E49" s="3"/>
    </row>
    <row r="50" spans="3:17" ht="15.75" customHeight="1">
      <c r="C50" s="54"/>
      <c r="D50" s="42"/>
      <c r="E50" s="3"/>
      <c r="H50" s="64" t="s">
        <v>18</v>
      </c>
      <c r="I50" s="56"/>
      <c r="J50" s="7">
        <f t="shared" ref="J50:Q50" si="2">COUNTIF(J9:J48,"&gt;=70")</f>
        <v>24</v>
      </c>
      <c r="K50" s="7">
        <f t="shared" si="2"/>
        <v>0</v>
      </c>
      <c r="L50" s="7">
        <f t="shared" si="2"/>
        <v>0</v>
      </c>
      <c r="M50" s="7">
        <f t="shared" si="2"/>
        <v>0</v>
      </c>
      <c r="N50" s="7">
        <f t="shared" si="2"/>
        <v>0</v>
      </c>
      <c r="O50" s="7">
        <f t="shared" si="2"/>
        <v>0</v>
      </c>
      <c r="P50" s="7">
        <f t="shared" si="2"/>
        <v>0</v>
      </c>
      <c r="Q50" s="12">
        <f t="shared" si="2"/>
        <v>24</v>
      </c>
    </row>
    <row r="51" spans="3:17" ht="15.75" customHeight="1">
      <c r="C51" s="54"/>
      <c r="D51" s="42"/>
      <c r="E51" s="2"/>
      <c r="H51" s="64" t="s">
        <v>19</v>
      </c>
      <c r="I51" s="56"/>
      <c r="J51" s="7">
        <f t="shared" ref="J51:Q51" si="3">COUNTIF(J9:J49,"&lt;70")</f>
        <v>1</v>
      </c>
      <c r="K51" s="7">
        <f t="shared" si="3"/>
        <v>0</v>
      </c>
      <c r="L51" s="7">
        <f t="shared" si="3"/>
        <v>0</v>
      </c>
      <c r="M51" s="7">
        <f t="shared" si="3"/>
        <v>0</v>
      </c>
      <c r="N51" s="7">
        <f t="shared" si="3"/>
        <v>0</v>
      </c>
      <c r="O51" s="7">
        <f t="shared" si="3"/>
        <v>0</v>
      </c>
      <c r="P51" s="7">
        <f t="shared" si="3"/>
        <v>0</v>
      </c>
      <c r="Q51" s="12">
        <f t="shared" si="3"/>
        <v>1</v>
      </c>
    </row>
    <row r="52" spans="3:17" ht="15.75" customHeight="1">
      <c r="C52" s="54"/>
      <c r="D52" s="42"/>
      <c r="E52" s="42"/>
      <c r="H52" s="64" t="s">
        <v>20</v>
      </c>
      <c r="I52" s="56"/>
      <c r="J52" s="7">
        <f t="shared" ref="J52:Q52" si="4">COUNT(J9:J48)</f>
        <v>25</v>
      </c>
      <c r="K52" s="7">
        <f t="shared" si="4"/>
        <v>0</v>
      </c>
      <c r="L52" s="7">
        <f t="shared" si="4"/>
        <v>0</v>
      </c>
      <c r="M52" s="7">
        <f t="shared" si="4"/>
        <v>0</v>
      </c>
      <c r="N52" s="7">
        <f t="shared" si="4"/>
        <v>0</v>
      </c>
      <c r="O52" s="7">
        <f t="shared" si="4"/>
        <v>0</v>
      </c>
      <c r="P52" s="7">
        <f t="shared" si="4"/>
        <v>0</v>
      </c>
      <c r="Q52" s="12">
        <f t="shared" si="4"/>
        <v>25</v>
      </c>
    </row>
    <row r="53" spans="3:17" ht="15.75" customHeight="1">
      <c r="C53" s="54"/>
      <c r="D53" s="42"/>
      <c r="E53" s="3"/>
      <c r="H53" s="55" t="s">
        <v>21</v>
      </c>
      <c r="I53" s="56"/>
      <c r="J53" s="13">
        <f t="shared" ref="J53:Q53" si="5">J50/J52</f>
        <v>0.96</v>
      </c>
      <c r="K53" s="14" t="e">
        <f t="shared" si="5"/>
        <v>#DIV/0!</v>
      </c>
      <c r="L53" s="14" t="e">
        <f t="shared" si="5"/>
        <v>#DIV/0!</v>
      </c>
      <c r="M53" s="14" t="e">
        <f t="shared" si="5"/>
        <v>#DIV/0!</v>
      </c>
      <c r="N53" s="14" t="e">
        <f t="shared" si="5"/>
        <v>#DIV/0!</v>
      </c>
      <c r="O53" s="14" t="e">
        <f t="shared" si="5"/>
        <v>#DIV/0!</v>
      </c>
      <c r="P53" s="14" t="e">
        <f t="shared" si="5"/>
        <v>#DIV/0!</v>
      </c>
      <c r="Q53" s="15">
        <f t="shared" si="5"/>
        <v>0.96</v>
      </c>
    </row>
    <row r="54" spans="3:17" ht="15.75" customHeight="1">
      <c r="C54" s="54"/>
      <c r="D54" s="42"/>
      <c r="E54" s="3"/>
      <c r="H54" s="55" t="s">
        <v>22</v>
      </c>
      <c r="I54" s="56"/>
      <c r="J54" s="13">
        <f t="shared" ref="J54:Q54" si="6">J51/J52</f>
        <v>0.04</v>
      </c>
      <c r="K54" s="13" t="e">
        <f t="shared" si="6"/>
        <v>#DIV/0!</v>
      </c>
      <c r="L54" s="14" t="e">
        <f t="shared" si="6"/>
        <v>#DIV/0!</v>
      </c>
      <c r="M54" s="14" t="e">
        <f t="shared" si="6"/>
        <v>#DIV/0!</v>
      </c>
      <c r="N54" s="14" t="e">
        <f t="shared" si="6"/>
        <v>#DIV/0!</v>
      </c>
      <c r="O54" s="14" t="e">
        <f t="shared" si="6"/>
        <v>#DIV/0!</v>
      </c>
      <c r="P54" s="14" t="e">
        <f t="shared" si="6"/>
        <v>#DIV/0!</v>
      </c>
      <c r="Q54" s="15">
        <f t="shared" si="6"/>
        <v>0.04</v>
      </c>
    </row>
    <row r="55" spans="3:17" ht="15.75" customHeight="1">
      <c r="C55" s="54"/>
      <c r="D55" s="42"/>
      <c r="E55" s="2"/>
    </row>
    <row r="56" spans="3:17" ht="15.75" customHeight="1">
      <c r="C56" s="3"/>
      <c r="D56" s="3"/>
      <c r="E56" s="2"/>
    </row>
    <row r="57" spans="3:17" ht="15.75" customHeight="1"/>
    <row r="58" spans="3:17" ht="15.75" customHeight="1">
      <c r="J58" s="57"/>
      <c r="K58" s="48"/>
      <c r="L58" s="48"/>
      <c r="M58" s="48"/>
      <c r="N58" s="48"/>
      <c r="O58" s="48"/>
      <c r="P58" s="48"/>
    </row>
    <row r="59" spans="3:17" ht="15.75" customHeight="1">
      <c r="J59" s="52" t="s">
        <v>23</v>
      </c>
      <c r="K59" s="53"/>
      <c r="L59" s="53"/>
      <c r="M59" s="53"/>
      <c r="N59" s="53"/>
      <c r="O59" s="53"/>
      <c r="P59" s="53"/>
    </row>
    <row r="60" spans="3:17" ht="15.75" customHeight="1"/>
    <row r="61" spans="3:17" ht="15.75" customHeight="1"/>
    <row r="62" spans="3:17" ht="15.75" customHeight="1"/>
    <row r="63" spans="3:17" ht="15.75" customHeight="1"/>
    <row r="64" spans="3:1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63">
    <mergeCell ref="J59:P59"/>
    <mergeCell ref="C53:D53"/>
    <mergeCell ref="H53:I53"/>
    <mergeCell ref="C54:D54"/>
    <mergeCell ref="H54:I54"/>
    <mergeCell ref="C55:D55"/>
    <mergeCell ref="J58:P58"/>
    <mergeCell ref="C50:D50"/>
    <mergeCell ref="H50:I50"/>
    <mergeCell ref="C51:D51"/>
    <mergeCell ref="H51:I51"/>
    <mergeCell ref="C52:E52"/>
    <mergeCell ref="H52:I52"/>
    <mergeCell ref="C49:D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5" right="0.25" top="0.75" bottom="0.75" header="0" footer="0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A9149-A273-4054-BB63-D13249269762}">
  <dimension ref="B2:R100"/>
  <sheetViews>
    <sheetView tabSelected="1" topLeftCell="A22" zoomScale="110" zoomScaleNormal="110" workbookViewId="0">
      <selection activeCell="J33" sqref="J33"/>
    </sheetView>
  </sheetViews>
  <sheetFormatPr baseColWidth="10" defaultColWidth="12.54296875" defaultRowHeight="15" customHeight="1"/>
  <cols>
    <col min="1" max="1" width="1.1796875" customWidth="1"/>
    <col min="2" max="2" width="4.453125" customWidth="1"/>
    <col min="3" max="3" width="9.453125" customWidth="1"/>
    <col min="4" max="9" width="6.7265625" customWidth="1"/>
    <col min="10" max="10" width="6.26953125" customWidth="1"/>
    <col min="11" max="12" width="5" customWidth="1"/>
    <col min="13" max="13" width="8" customWidth="1"/>
    <col min="14" max="16" width="5" customWidth="1"/>
    <col min="17" max="17" width="6.453125" customWidth="1"/>
    <col min="18" max="18" width="5" customWidth="1"/>
  </cols>
  <sheetData>
    <row r="2" spans="2:18" ht="15.5">
      <c r="B2" s="41" t="s">
        <v>29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1"/>
      <c r="R2" s="1"/>
    </row>
    <row r="3" spans="2:18" ht="14.5">
      <c r="C3" s="46" t="s">
        <v>1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3"/>
      <c r="R3" s="3"/>
    </row>
    <row r="4" spans="2:18" ht="14.5">
      <c r="C4" t="s">
        <v>2</v>
      </c>
      <c r="D4" s="47" t="s">
        <v>27</v>
      </c>
      <c r="E4" s="48"/>
      <c r="F4" s="48"/>
      <c r="G4" s="48"/>
      <c r="I4" t="s">
        <v>3</v>
      </c>
      <c r="J4" s="49" t="s">
        <v>160</v>
      </c>
      <c r="K4" s="48"/>
      <c r="M4" t="s">
        <v>4</v>
      </c>
      <c r="N4" s="50">
        <v>45924</v>
      </c>
      <c r="O4" s="48"/>
    </row>
    <row r="5" spans="2:18" ht="6.75" customHeight="1">
      <c r="D5" s="4"/>
      <c r="E5" s="4"/>
      <c r="F5" s="4"/>
      <c r="G5" s="4"/>
    </row>
    <row r="6" spans="2:18" ht="14.5">
      <c r="C6" t="s">
        <v>5</v>
      </c>
      <c r="D6" s="49" t="s">
        <v>31</v>
      </c>
      <c r="E6" s="48"/>
      <c r="F6" s="48"/>
      <c r="G6" s="48"/>
      <c r="I6" s="54" t="s">
        <v>6</v>
      </c>
      <c r="J6" s="42"/>
      <c r="K6" s="51" t="s">
        <v>33</v>
      </c>
      <c r="L6" s="48"/>
      <c r="M6" s="48"/>
      <c r="N6" s="48"/>
      <c r="O6" s="48"/>
      <c r="P6" s="48"/>
    </row>
    <row r="7" spans="2:18" ht="11.25" customHeight="1"/>
    <row r="8" spans="2:18" ht="14.5">
      <c r="B8" s="29" t="s">
        <v>7</v>
      </c>
      <c r="C8" s="29" t="s">
        <v>8</v>
      </c>
      <c r="D8" s="65" t="s">
        <v>9</v>
      </c>
      <c r="E8" s="53"/>
      <c r="F8" s="53"/>
      <c r="G8" s="53"/>
      <c r="H8" s="53"/>
      <c r="I8" s="66"/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  <c r="O8" s="7" t="s">
        <v>15</v>
      </c>
      <c r="P8" s="7" t="s">
        <v>16</v>
      </c>
      <c r="Q8" s="8" t="s">
        <v>17</v>
      </c>
    </row>
    <row r="9" spans="2:18" ht="14.5">
      <c r="B9" s="31">
        <v>1</v>
      </c>
      <c r="C9" s="34" t="s">
        <v>185</v>
      </c>
      <c r="D9" s="83" t="s">
        <v>210</v>
      </c>
      <c r="E9" s="83"/>
      <c r="F9" s="83"/>
      <c r="G9" s="83"/>
      <c r="H9" s="83"/>
      <c r="I9" s="83"/>
      <c r="J9" s="21">
        <v>100</v>
      </c>
      <c r="K9" s="7"/>
      <c r="L9" s="7"/>
      <c r="M9" s="7"/>
      <c r="N9" s="7"/>
      <c r="O9" s="7"/>
      <c r="P9" s="7"/>
      <c r="Q9" s="10">
        <f>AVERAGE(J9:N9)</f>
        <v>100</v>
      </c>
    </row>
    <row r="10" spans="2:18" ht="18" customHeight="1">
      <c r="B10" s="31">
        <f t="shared" ref="B10:B48" si="0">B9+1</f>
        <v>2</v>
      </c>
      <c r="C10" s="34" t="s">
        <v>161</v>
      </c>
      <c r="D10" s="80" t="s">
        <v>186</v>
      </c>
      <c r="E10" s="81"/>
      <c r="F10" s="81"/>
      <c r="G10" s="81"/>
      <c r="H10" s="81"/>
      <c r="I10" s="82"/>
      <c r="J10" s="21">
        <v>100</v>
      </c>
      <c r="K10" s="7"/>
      <c r="L10" s="7"/>
      <c r="M10" s="7"/>
      <c r="N10" s="7"/>
      <c r="O10" s="7"/>
      <c r="P10" s="7"/>
      <c r="Q10" s="10">
        <f t="shared" ref="Q10:Q33" si="1">AVERAGE(J10:N10)</f>
        <v>100</v>
      </c>
    </row>
    <row r="11" spans="2:18" ht="17.5" customHeight="1">
      <c r="B11" s="31">
        <f t="shared" si="0"/>
        <v>3</v>
      </c>
      <c r="C11" s="34" t="s">
        <v>162</v>
      </c>
      <c r="D11" s="84" t="s">
        <v>187</v>
      </c>
      <c r="E11" s="85"/>
      <c r="F11" s="85"/>
      <c r="G11" s="85"/>
      <c r="H11" s="85"/>
      <c r="I11" s="86"/>
      <c r="J11" s="35">
        <v>73</v>
      </c>
      <c r="K11" s="7"/>
      <c r="L11" s="7"/>
      <c r="M11" s="7"/>
      <c r="N11" s="7"/>
      <c r="O11" s="7"/>
      <c r="P11" s="7"/>
      <c r="Q11" s="10">
        <f t="shared" si="1"/>
        <v>73</v>
      </c>
    </row>
    <row r="12" spans="2:18" ht="19" customHeight="1">
      <c r="B12" s="31">
        <f t="shared" si="0"/>
        <v>4</v>
      </c>
      <c r="C12" s="34" t="s">
        <v>163</v>
      </c>
      <c r="D12" s="84" t="s">
        <v>188</v>
      </c>
      <c r="E12" s="85"/>
      <c r="F12" s="85"/>
      <c r="G12" s="85"/>
      <c r="H12" s="85"/>
      <c r="I12" s="86"/>
      <c r="J12" s="35">
        <v>96</v>
      </c>
      <c r="K12" s="7"/>
      <c r="L12" s="7"/>
      <c r="M12" s="7"/>
      <c r="N12" s="7"/>
      <c r="O12" s="7"/>
      <c r="P12" s="7"/>
      <c r="Q12" s="10">
        <f t="shared" si="1"/>
        <v>96</v>
      </c>
    </row>
    <row r="13" spans="2:18" ht="18.5" customHeight="1">
      <c r="B13" s="31">
        <f t="shared" si="0"/>
        <v>5</v>
      </c>
      <c r="C13" s="34" t="s">
        <v>164</v>
      </c>
      <c r="D13" s="80" t="s">
        <v>189</v>
      </c>
      <c r="E13" s="81"/>
      <c r="F13" s="81"/>
      <c r="G13" s="81"/>
      <c r="H13" s="81"/>
      <c r="I13" s="82"/>
      <c r="J13" s="35">
        <v>87</v>
      </c>
      <c r="K13" s="7"/>
      <c r="L13" s="7"/>
      <c r="M13" s="7"/>
      <c r="N13" s="7"/>
      <c r="O13" s="7"/>
      <c r="P13" s="7"/>
      <c r="Q13" s="10">
        <f t="shared" si="1"/>
        <v>87</v>
      </c>
    </row>
    <row r="14" spans="2:18" ht="16.5" customHeight="1">
      <c r="B14" s="31">
        <f t="shared" si="0"/>
        <v>6</v>
      </c>
      <c r="C14" s="34" t="s">
        <v>165</v>
      </c>
      <c r="D14" s="80" t="s">
        <v>190</v>
      </c>
      <c r="E14" s="81"/>
      <c r="F14" s="81"/>
      <c r="G14" s="81"/>
      <c r="H14" s="81"/>
      <c r="I14" s="82"/>
      <c r="J14" s="21">
        <v>97</v>
      </c>
      <c r="K14" s="7"/>
      <c r="L14" s="7"/>
      <c r="M14" s="7"/>
      <c r="N14" s="7"/>
      <c r="O14" s="7"/>
      <c r="P14" s="7"/>
      <c r="Q14" s="10">
        <f t="shared" si="1"/>
        <v>97</v>
      </c>
    </row>
    <row r="15" spans="2:18" ht="16.5" customHeight="1">
      <c r="B15" s="31">
        <f t="shared" si="0"/>
        <v>7</v>
      </c>
      <c r="C15" s="34" t="s">
        <v>166</v>
      </c>
      <c r="D15" s="80" t="s">
        <v>191</v>
      </c>
      <c r="E15" s="81"/>
      <c r="F15" s="81"/>
      <c r="G15" s="81"/>
      <c r="H15" s="81"/>
      <c r="I15" s="82"/>
      <c r="J15" s="21">
        <v>98</v>
      </c>
      <c r="K15" s="7"/>
      <c r="L15" s="7"/>
      <c r="M15" s="7"/>
      <c r="N15" s="7"/>
      <c r="O15" s="7"/>
      <c r="P15" s="7"/>
      <c r="Q15" s="10">
        <f t="shared" si="1"/>
        <v>98</v>
      </c>
    </row>
    <row r="16" spans="2:18" ht="17" customHeight="1">
      <c r="B16" s="31">
        <f t="shared" si="0"/>
        <v>8</v>
      </c>
      <c r="C16" s="34" t="s">
        <v>167</v>
      </c>
      <c r="D16" s="80" t="s">
        <v>192</v>
      </c>
      <c r="E16" s="81"/>
      <c r="F16" s="81"/>
      <c r="G16" s="81"/>
      <c r="H16" s="81"/>
      <c r="I16" s="82"/>
      <c r="J16" s="21">
        <v>93</v>
      </c>
      <c r="K16" s="7"/>
      <c r="L16" s="7"/>
      <c r="M16" s="7"/>
      <c r="N16" s="7"/>
      <c r="O16" s="7"/>
      <c r="P16" s="7"/>
      <c r="Q16" s="10">
        <f t="shared" si="1"/>
        <v>93</v>
      </c>
    </row>
    <row r="17" spans="2:17" ht="18" customHeight="1">
      <c r="B17" s="31">
        <f t="shared" si="0"/>
        <v>9</v>
      </c>
      <c r="C17" s="34" t="s">
        <v>168</v>
      </c>
      <c r="D17" s="84" t="s">
        <v>193</v>
      </c>
      <c r="E17" s="85"/>
      <c r="F17" s="85"/>
      <c r="G17" s="85"/>
      <c r="H17" s="85"/>
      <c r="I17" s="86"/>
      <c r="J17" s="21">
        <v>76</v>
      </c>
      <c r="K17" s="7"/>
      <c r="L17" s="7"/>
      <c r="M17" s="7"/>
      <c r="N17" s="7"/>
      <c r="O17" s="7"/>
      <c r="P17" s="7"/>
      <c r="Q17" s="10">
        <f t="shared" si="1"/>
        <v>76</v>
      </c>
    </row>
    <row r="18" spans="2:17" ht="20.5" customHeight="1">
      <c r="B18" s="31">
        <f t="shared" si="0"/>
        <v>10</v>
      </c>
      <c r="C18" s="34" t="s">
        <v>169</v>
      </c>
      <c r="D18" s="80" t="s">
        <v>194</v>
      </c>
      <c r="E18" s="81"/>
      <c r="F18" s="81"/>
      <c r="G18" s="81"/>
      <c r="H18" s="81"/>
      <c r="I18" s="82"/>
      <c r="J18" s="21">
        <v>98</v>
      </c>
      <c r="K18" s="7"/>
      <c r="L18" s="7"/>
      <c r="M18" s="7"/>
      <c r="N18" s="7"/>
      <c r="O18" s="7"/>
      <c r="P18" s="7"/>
      <c r="Q18" s="10">
        <f t="shared" si="1"/>
        <v>98</v>
      </c>
    </row>
    <row r="19" spans="2:17" ht="18.5" customHeight="1">
      <c r="B19" s="31">
        <f t="shared" si="0"/>
        <v>11</v>
      </c>
      <c r="C19" s="34" t="s">
        <v>170</v>
      </c>
      <c r="D19" s="80" t="s">
        <v>195</v>
      </c>
      <c r="E19" s="81"/>
      <c r="F19" s="81"/>
      <c r="G19" s="81"/>
      <c r="H19" s="81"/>
      <c r="I19" s="82"/>
      <c r="J19" s="35">
        <v>83</v>
      </c>
      <c r="K19" s="7"/>
      <c r="L19" s="7"/>
      <c r="M19" s="7"/>
      <c r="N19" s="7"/>
      <c r="O19" s="7"/>
      <c r="P19" s="7"/>
      <c r="Q19" s="10">
        <f t="shared" si="1"/>
        <v>83</v>
      </c>
    </row>
    <row r="20" spans="2:17" ht="17.5" customHeight="1">
      <c r="B20" s="31">
        <f t="shared" si="0"/>
        <v>12</v>
      </c>
      <c r="C20" s="34" t="s">
        <v>171</v>
      </c>
      <c r="D20" s="80" t="s">
        <v>196</v>
      </c>
      <c r="E20" s="81"/>
      <c r="F20" s="81"/>
      <c r="G20" s="81"/>
      <c r="H20" s="81"/>
      <c r="I20" s="82"/>
      <c r="J20" s="21">
        <v>95</v>
      </c>
      <c r="K20" s="7"/>
      <c r="L20" s="7"/>
      <c r="M20" s="7"/>
      <c r="N20" s="7"/>
      <c r="O20" s="7"/>
      <c r="P20" s="7"/>
      <c r="Q20" s="10">
        <f t="shared" si="1"/>
        <v>95</v>
      </c>
    </row>
    <row r="21" spans="2:17" ht="15.75" customHeight="1">
      <c r="B21" s="31">
        <f t="shared" si="0"/>
        <v>13</v>
      </c>
      <c r="C21" s="34" t="s">
        <v>172</v>
      </c>
      <c r="D21" s="80" t="s">
        <v>197</v>
      </c>
      <c r="E21" s="81"/>
      <c r="F21" s="81"/>
      <c r="G21" s="81"/>
      <c r="H21" s="81"/>
      <c r="I21" s="82"/>
      <c r="J21" s="21">
        <v>98</v>
      </c>
      <c r="K21" s="7"/>
      <c r="L21" s="7"/>
      <c r="M21" s="7"/>
      <c r="N21" s="7"/>
      <c r="O21" s="7"/>
      <c r="P21" s="7"/>
      <c r="Q21" s="10">
        <f t="shared" si="1"/>
        <v>98</v>
      </c>
    </row>
    <row r="22" spans="2:17" ht="15.75" customHeight="1">
      <c r="B22" s="31">
        <f t="shared" si="0"/>
        <v>14</v>
      </c>
      <c r="C22" s="34" t="s">
        <v>173</v>
      </c>
      <c r="D22" s="80" t="s">
        <v>198</v>
      </c>
      <c r="E22" s="81"/>
      <c r="F22" s="81"/>
      <c r="G22" s="81"/>
      <c r="H22" s="81"/>
      <c r="I22" s="82"/>
      <c r="J22" s="21">
        <v>100</v>
      </c>
      <c r="K22" s="7"/>
      <c r="L22" s="7"/>
      <c r="M22" s="7"/>
      <c r="N22" s="7"/>
      <c r="O22" s="7"/>
      <c r="P22" s="7"/>
      <c r="Q22" s="10">
        <f t="shared" si="1"/>
        <v>100</v>
      </c>
    </row>
    <row r="23" spans="2:17" ht="15.75" customHeight="1">
      <c r="B23" s="31">
        <f t="shared" si="0"/>
        <v>15</v>
      </c>
      <c r="C23" s="34" t="s">
        <v>174</v>
      </c>
      <c r="D23" s="80" t="s">
        <v>199</v>
      </c>
      <c r="E23" s="81"/>
      <c r="F23" s="81"/>
      <c r="G23" s="81"/>
      <c r="H23" s="81"/>
      <c r="I23" s="82"/>
      <c r="J23" s="35">
        <v>70</v>
      </c>
      <c r="K23" s="7"/>
      <c r="L23" s="7"/>
      <c r="M23" s="7"/>
      <c r="N23" s="7"/>
      <c r="O23" s="7"/>
      <c r="P23" s="7"/>
      <c r="Q23" s="10">
        <f t="shared" si="1"/>
        <v>70</v>
      </c>
    </row>
    <row r="24" spans="2:17" ht="15.75" customHeight="1">
      <c r="B24" s="31">
        <f t="shared" si="0"/>
        <v>16</v>
      </c>
      <c r="C24" s="34" t="s">
        <v>175</v>
      </c>
      <c r="D24" s="80" t="s">
        <v>200</v>
      </c>
      <c r="E24" s="81"/>
      <c r="F24" s="81"/>
      <c r="G24" s="81"/>
      <c r="H24" s="81"/>
      <c r="I24" s="82"/>
      <c r="J24" s="21">
        <v>100</v>
      </c>
      <c r="K24" s="7"/>
      <c r="L24" s="7"/>
      <c r="M24" s="7"/>
      <c r="N24" s="7"/>
      <c r="O24" s="7"/>
      <c r="P24" s="7"/>
      <c r="Q24" s="10">
        <f t="shared" si="1"/>
        <v>100</v>
      </c>
    </row>
    <row r="25" spans="2:17" ht="15.75" customHeight="1">
      <c r="B25" s="31">
        <f t="shared" si="0"/>
        <v>17</v>
      </c>
      <c r="C25" s="34" t="s">
        <v>176</v>
      </c>
      <c r="D25" s="80" t="s">
        <v>201</v>
      </c>
      <c r="E25" s="81"/>
      <c r="F25" s="81"/>
      <c r="G25" s="81"/>
      <c r="H25" s="81"/>
      <c r="I25" s="82"/>
      <c r="J25" s="35">
        <v>86</v>
      </c>
      <c r="K25" s="7"/>
      <c r="L25" s="7"/>
      <c r="M25" s="7"/>
      <c r="N25" s="7"/>
      <c r="O25" s="7"/>
      <c r="P25" s="7"/>
      <c r="Q25" s="10">
        <f t="shared" si="1"/>
        <v>86</v>
      </c>
    </row>
    <row r="26" spans="2:17" ht="15.75" customHeight="1">
      <c r="B26" s="31">
        <f t="shared" si="0"/>
        <v>18</v>
      </c>
      <c r="C26" s="34" t="s">
        <v>177</v>
      </c>
      <c r="D26" s="80" t="s">
        <v>202</v>
      </c>
      <c r="E26" s="81"/>
      <c r="F26" s="81"/>
      <c r="G26" s="81"/>
      <c r="H26" s="81"/>
      <c r="I26" s="82"/>
      <c r="J26" s="21">
        <v>76</v>
      </c>
      <c r="K26" s="7"/>
      <c r="L26" s="7"/>
      <c r="M26" s="7"/>
      <c r="N26" s="7"/>
      <c r="O26" s="7"/>
      <c r="P26" s="7"/>
      <c r="Q26" s="10">
        <f t="shared" si="1"/>
        <v>76</v>
      </c>
    </row>
    <row r="27" spans="2:17" ht="15.75" customHeight="1">
      <c r="B27" s="31">
        <f t="shared" si="0"/>
        <v>19</v>
      </c>
      <c r="C27" s="34" t="s">
        <v>178</v>
      </c>
      <c r="D27" s="80" t="s">
        <v>203</v>
      </c>
      <c r="E27" s="81"/>
      <c r="F27" s="81"/>
      <c r="G27" s="81"/>
      <c r="H27" s="81"/>
      <c r="I27" s="82"/>
      <c r="J27" s="21">
        <v>86</v>
      </c>
      <c r="K27" s="7"/>
      <c r="L27" s="7"/>
      <c r="M27" s="7"/>
      <c r="N27" s="7"/>
      <c r="O27" s="7"/>
      <c r="P27" s="7"/>
      <c r="Q27" s="10">
        <f t="shared" si="1"/>
        <v>86</v>
      </c>
    </row>
    <row r="28" spans="2:17" ht="15.75" customHeight="1">
      <c r="B28" s="31">
        <f t="shared" si="0"/>
        <v>20</v>
      </c>
      <c r="C28" s="34" t="s">
        <v>179</v>
      </c>
      <c r="D28" s="80" t="s">
        <v>204</v>
      </c>
      <c r="E28" s="81"/>
      <c r="F28" s="81"/>
      <c r="G28" s="81"/>
      <c r="H28" s="81"/>
      <c r="I28" s="82"/>
      <c r="J28" s="21">
        <v>97</v>
      </c>
      <c r="K28" s="7"/>
      <c r="L28" s="7"/>
      <c r="M28" s="7"/>
      <c r="N28" s="7"/>
      <c r="O28" s="7"/>
      <c r="P28" s="7"/>
      <c r="Q28" s="10">
        <f t="shared" si="1"/>
        <v>97</v>
      </c>
    </row>
    <row r="29" spans="2:17" ht="15.75" customHeight="1">
      <c r="B29" s="31">
        <f t="shared" si="0"/>
        <v>21</v>
      </c>
      <c r="C29" s="34" t="s">
        <v>180</v>
      </c>
      <c r="D29" s="80" t="s">
        <v>205</v>
      </c>
      <c r="E29" s="81"/>
      <c r="F29" s="81"/>
      <c r="G29" s="81"/>
      <c r="H29" s="81"/>
      <c r="I29" s="82"/>
      <c r="J29" s="21">
        <v>99</v>
      </c>
      <c r="K29" s="7"/>
      <c r="L29" s="7"/>
      <c r="M29" s="7"/>
      <c r="N29" s="7"/>
      <c r="O29" s="7"/>
      <c r="P29" s="7"/>
      <c r="Q29" s="10">
        <f t="shared" si="1"/>
        <v>99</v>
      </c>
    </row>
    <row r="30" spans="2:17" ht="15.75" customHeight="1">
      <c r="B30" s="31">
        <f t="shared" si="0"/>
        <v>22</v>
      </c>
      <c r="C30" s="34" t="s">
        <v>181</v>
      </c>
      <c r="D30" s="80" t="s">
        <v>206</v>
      </c>
      <c r="E30" s="81"/>
      <c r="F30" s="81"/>
      <c r="G30" s="81"/>
      <c r="H30" s="81"/>
      <c r="I30" s="82"/>
      <c r="J30" s="21">
        <v>97</v>
      </c>
      <c r="K30" s="7"/>
      <c r="L30" s="7"/>
      <c r="M30" s="7"/>
      <c r="N30" s="7"/>
      <c r="O30" s="7"/>
      <c r="P30" s="7"/>
      <c r="Q30" s="10">
        <f t="shared" si="1"/>
        <v>97</v>
      </c>
    </row>
    <row r="31" spans="2:17" ht="15.75" customHeight="1">
      <c r="B31" s="31">
        <f t="shared" si="0"/>
        <v>23</v>
      </c>
      <c r="C31" s="34" t="s">
        <v>182</v>
      </c>
      <c r="D31" s="80" t="s">
        <v>207</v>
      </c>
      <c r="E31" s="81"/>
      <c r="F31" s="81"/>
      <c r="G31" s="81"/>
      <c r="H31" s="81"/>
      <c r="I31" s="82"/>
      <c r="J31" s="21">
        <v>90</v>
      </c>
      <c r="K31" s="7"/>
      <c r="L31" s="7"/>
      <c r="M31" s="7"/>
      <c r="N31" s="7"/>
      <c r="O31" s="7"/>
      <c r="P31" s="7"/>
      <c r="Q31" s="10">
        <f t="shared" si="1"/>
        <v>90</v>
      </c>
    </row>
    <row r="32" spans="2:17" ht="15.75" customHeight="1">
      <c r="B32" s="31">
        <f t="shared" si="0"/>
        <v>24</v>
      </c>
      <c r="C32" s="34" t="s">
        <v>183</v>
      </c>
      <c r="D32" s="80" t="s">
        <v>208</v>
      </c>
      <c r="E32" s="81"/>
      <c r="F32" s="81"/>
      <c r="G32" s="81"/>
      <c r="H32" s="81"/>
      <c r="I32" s="82"/>
      <c r="J32" s="21">
        <v>97</v>
      </c>
      <c r="K32" s="7"/>
      <c r="L32" s="7"/>
      <c r="M32" s="7"/>
      <c r="N32" s="7"/>
      <c r="O32" s="7"/>
      <c r="P32" s="7"/>
      <c r="Q32" s="10">
        <f t="shared" si="1"/>
        <v>97</v>
      </c>
    </row>
    <row r="33" spans="2:17" ht="15.75" customHeight="1">
      <c r="B33" s="31">
        <f t="shared" si="0"/>
        <v>25</v>
      </c>
      <c r="C33" s="34" t="s">
        <v>184</v>
      </c>
      <c r="D33" s="80" t="s">
        <v>209</v>
      </c>
      <c r="E33" s="81"/>
      <c r="F33" s="81"/>
      <c r="G33" s="81"/>
      <c r="H33" s="81"/>
      <c r="I33" s="82"/>
      <c r="J33" s="21">
        <v>86</v>
      </c>
      <c r="K33" s="7"/>
      <c r="L33" s="7"/>
      <c r="M33" s="7"/>
      <c r="N33" s="7"/>
      <c r="O33" s="7"/>
      <c r="P33" s="7"/>
      <c r="Q33" s="10">
        <f t="shared" si="1"/>
        <v>86</v>
      </c>
    </row>
    <row r="34" spans="2:17" ht="15.75" customHeight="1">
      <c r="B34" s="31">
        <f t="shared" si="0"/>
        <v>26</v>
      </c>
      <c r="C34" s="32"/>
      <c r="D34" s="73"/>
      <c r="E34" s="74"/>
      <c r="F34" s="74"/>
      <c r="G34" s="74"/>
      <c r="H34" s="74"/>
      <c r="I34" s="74"/>
      <c r="J34" s="21"/>
      <c r="K34" s="7"/>
      <c r="L34" s="7"/>
      <c r="M34" s="7"/>
      <c r="N34" s="7"/>
      <c r="O34" s="7"/>
      <c r="P34" s="7"/>
      <c r="Q34" s="10"/>
    </row>
    <row r="35" spans="2:17" ht="15.75" customHeight="1">
      <c r="B35" s="31">
        <f t="shared" si="0"/>
        <v>27</v>
      </c>
      <c r="C35" s="32"/>
      <c r="D35" s="78"/>
      <c r="E35" s="79"/>
      <c r="F35" s="79"/>
      <c r="G35" s="79"/>
      <c r="H35" s="79"/>
      <c r="I35" s="79"/>
      <c r="J35" s="21"/>
      <c r="K35" s="7"/>
      <c r="L35" s="7"/>
      <c r="M35" s="7"/>
      <c r="N35" s="7"/>
      <c r="O35" s="7"/>
      <c r="P35" s="7"/>
      <c r="Q35" s="10"/>
    </row>
    <row r="36" spans="2:17" ht="15.75" customHeight="1">
      <c r="B36" s="31">
        <f t="shared" si="0"/>
        <v>28</v>
      </c>
      <c r="C36" s="32"/>
      <c r="D36" s="78"/>
      <c r="E36" s="79"/>
      <c r="F36" s="79"/>
      <c r="G36" s="79"/>
      <c r="H36" s="79"/>
      <c r="I36" s="79"/>
      <c r="J36" s="28"/>
      <c r="K36" s="7"/>
      <c r="L36" s="7"/>
      <c r="M36" s="7"/>
      <c r="N36" s="7"/>
      <c r="O36" s="7"/>
      <c r="P36" s="7"/>
      <c r="Q36" s="10"/>
    </row>
    <row r="37" spans="2:17" ht="15.75" customHeight="1">
      <c r="B37" s="31">
        <f t="shared" si="0"/>
        <v>29</v>
      </c>
      <c r="C37" s="32"/>
      <c r="D37" s="73"/>
      <c r="E37" s="74"/>
      <c r="F37" s="74"/>
      <c r="G37" s="74"/>
      <c r="H37" s="74"/>
      <c r="I37" s="74"/>
      <c r="J37" s="21"/>
      <c r="K37" s="7"/>
      <c r="L37" s="7"/>
      <c r="M37" s="7"/>
      <c r="N37" s="7"/>
      <c r="O37" s="7"/>
      <c r="P37" s="7"/>
      <c r="Q37" s="10"/>
    </row>
    <row r="38" spans="2:17" ht="15.75" customHeight="1">
      <c r="B38" s="31">
        <f t="shared" si="0"/>
        <v>30</v>
      </c>
      <c r="C38" s="32"/>
      <c r="D38" s="73"/>
      <c r="E38" s="74"/>
      <c r="F38" s="74"/>
      <c r="G38" s="74"/>
      <c r="H38" s="74"/>
      <c r="I38" s="74"/>
      <c r="J38" s="21"/>
      <c r="K38" s="7"/>
      <c r="L38" s="7"/>
      <c r="M38" s="7"/>
      <c r="N38" s="7"/>
      <c r="O38" s="7"/>
      <c r="P38" s="7"/>
      <c r="Q38" s="10"/>
    </row>
    <row r="39" spans="2:17" ht="15.75" customHeight="1">
      <c r="B39" s="31">
        <f t="shared" si="0"/>
        <v>31</v>
      </c>
      <c r="C39" s="32"/>
      <c r="D39" s="78"/>
      <c r="E39" s="79"/>
      <c r="F39" s="79"/>
      <c r="G39" s="79"/>
      <c r="H39" s="79"/>
      <c r="I39" s="79"/>
      <c r="J39" s="28"/>
      <c r="K39" s="7"/>
      <c r="L39" s="7"/>
      <c r="M39" s="7"/>
      <c r="N39" s="7"/>
      <c r="O39" s="7"/>
      <c r="P39" s="7"/>
      <c r="Q39" s="10"/>
    </row>
    <row r="40" spans="2:17" ht="15.75" customHeight="1">
      <c r="B40" s="31">
        <f t="shared" si="0"/>
        <v>32</v>
      </c>
      <c r="C40" s="31"/>
      <c r="D40" s="60"/>
      <c r="E40" s="61"/>
      <c r="F40" s="61"/>
      <c r="G40" s="61"/>
      <c r="H40" s="61"/>
      <c r="I40" s="61"/>
      <c r="J40" s="21"/>
      <c r="K40" s="7"/>
      <c r="L40" s="7"/>
      <c r="M40" s="7"/>
      <c r="N40" s="7"/>
      <c r="O40" s="7"/>
      <c r="P40" s="7"/>
      <c r="Q40" s="10"/>
    </row>
    <row r="41" spans="2:17" ht="15.75" customHeight="1">
      <c r="B41" s="31">
        <f t="shared" si="0"/>
        <v>33</v>
      </c>
      <c r="C41" s="31"/>
      <c r="D41" s="60"/>
      <c r="E41" s="61"/>
      <c r="F41" s="61"/>
      <c r="G41" s="61"/>
      <c r="H41" s="61"/>
      <c r="I41" s="61"/>
      <c r="J41" s="21"/>
      <c r="K41" s="7"/>
      <c r="L41" s="7"/>
      <c r="M41" s="7"/>
      <c r="N41" s="7"/>
      <c r="O41" s="7"/>
      <c r="P41" s="7"/>
      <c r="Q41" s="10"/>
    </row>
    <row r="42" spans="2:17" ht="15.75" customHeight="1">
      <c r="B42" s="31">
        <f t="shared" si="0"/>
        <v>34</v>
      </c>
      <c r="C42" s="31"/>
      <c r="D42" s="60"/>
      <c r="E42" s="61"/>
      <c r="F42" s="61"/>
      <c r="G42" s="61"/>
      <c r="H42" s="61"/>
      <c r="I42" s="61"/>
      <c r="J42" s="21"/>
      <c r="K42" s="7"/>
      <c r="L42" s="7"/>
      <c r="M42" s="7"/>
      <c r="N42" s="7"/>
      <c r="O42" s="7"/>
      <c r="P42" s="7"/>
      <c r="Q42" s="10"/>
    </row>
    <row r="43" spans="2:17" ht="15.75" customHeight="1">
      <c r="B43" s="31">
        <f t="shared" si="0"/>
        <v>35</v>
      </c>
      <c r="C43" s="31"/>
      <c r="D43" s="60"/>
      <c r="E43" s="61"/>
      <c r="F43" s="61"/>
      <c r="G43" s="61"/>
      <c r="H43" s="61"/>
      <c r="I43" s="61"/>
      <c r="J43" s="21"/>
      <c r="K43" s="7"/>
      <c r="L43" s="7"/>
      <c r="M43" s="7"/>
      <c r="N43" s="7"/>
      <c r="O43" s="7"/>
      <c r="P43" s="7"/>
      <c r="Q43" s="10"/>
    </row>
    <row r="44" spans="2:17" ht="15.75" customHeight="1">
      <c r="B44" s="31">
        <f t="shared" si="0"/>
        <v>36</v>
      </c>
      <c r="C44" s="31"/>
      <c r="D44" s="60"/>
      <c r="E44" s="61"/>
      <c r="F44" s="61"/>
      <c r="G44" s="61"/>
      <c r="H44" s="61"/>
      <c r="I44" s="61"/>
      <c r="J44" s="21"/>
      <c r="K44" s="7"/>
      <c r="L44" s="7"/>
      <c r="M44" s="7"/>
      <c r="N44" s="7"/>
      <c r="O44" s="7"/>
      <c r="P44" s="7"/>
      <c r="Q44" s="10"/>
    </row>
    <row r="45" spans="2:17" ht="15.75" customHeight="1">
      <c r="B45" s="24">
        <f t="shared" si="0"/>
        <v>37</v>
      </c>
      <c r="C45" s="30"/>
      <c r="D45" s="62"/>
      <c r="E45" s="48"/>
      <c r="F45" s="48"/>
      <c r="G45" s="48"/>
      <c r="H45" s="48"/>
      <c r="I45" s="63"/>
      <c r="J45" s="7"/>
      <c r="K45" s="7"/>
      <c r="L45" s="7"/>
      <c r="M45" s="7"/>
      <c r="N45" s="7"/>
      <c r="O45" s="7"/>
      <c r="P45" s="7"/>
      <c r="Q45" s="10"/>
    </row>
    <row r="46" spans="2:17" ht="15.75" customHeight="1">
      <c r="B46" s="9">
        <f t="shared" si="0"/>
        <v>38</v>
      </c>
      <c r="C46" s="11"/>
      <c r="D46" s="58"/>
      <c r="E46" s="59"/>
      <c r="F46" s="59"/>
      <c r="G46" s="59"/>
      <c r="H46" s="59"/>
      <c r="I46" s="56"/>
      <c r="J46" s="7"/>
      <c r="K46" s="7"/>
      <c r="L46" s="7"/>
      <c r="M46" s="7"/>
      <c r="N46" s="7"/>
      <c r="O46" s="7"/>
      <c r="P46" s="7"/>
      <c r="Q46" s="10"/>
    </row>
    <row r="47" spans="2:17" ht="15.75" customHeight="1">
      <c r="B47" s="9">
        <f t="shared" si="0"/>
        <v>39</v>
      </c>
      <c r="C47" s="11"/>
      <c r="D47" s="58"/>
      <c r="E47" s="59"/>
      <c r="F47" s="59"/>
      <c r="G47" s="59"/>
      <c r="H47" s="59"/>
      <c r="I47" s="56"/>
      <c r="J47" s="7"/>
      <c r="K47" s="7"/>
      <c r="L47" s="7"/>
      <c r="M47" s="7"/>
      <c r="N47" s="7"/>
      <c r="O47" s="7"/>
      <c r="P47" s="7"/>
      <c r="Q47" s="10"/>
    </row>
    <row r="48" spans="2:17" ht="15.75" customHeight="1">
      <c r="B48" s="9">
        <f t="shared" si="0"/>
        <v>40</v>
      </c>
      <c r="C48" s="11"/>
      <c r="D48" s="58"/>
      <c r="E48" s="59"/>
      <c r="F48" s="59"/>
      <c r="G48" s="59"/>
      <c r="H48" s="59"/>
      <c r="I48" s="56"/>
      <c r="J48" s="7"/>
      <c r="K48" s="7"/>
      <c r="L48" s="7"/>
      <c r="M48" s="7"/>
      <c r="N48" s="7"/>
      <c r="O48" s="7"/>
      <c r="P48" s="7"/>
      <c r="Q48" s="10"/>
    </row>
    <row r="49" spans="3:17" ht="15.75" customHeight="1">
      <c r="C49" s="54"/>
      <c r="D49" s="42"/>
      <c r="E49" s="3"/>
    </row>
    <row r="50" spans="3:17" ht="15.75" customHeight="1">
      <c r="C50" s="54"/>
      <c r="D50" s="42"/>
      <c r="E50" s="3"/>
      <c r="H50" s="64" t="s">
        <v>18</v>
      </c>
      <c r="I50" s="56"/>
      <c r="J50" s="7">
        <f t="shared" ref="J50:Q50" si="2">COUNTIF(J9:J48,"&gt;=70")</f>
        <v>25</v>
      </c>
      <c r="K50" s="7">
        <f t="shared" si="2"/>
        <v>0</v>
      </c>
      <c r="L50" s="7">
        <f t="shared" si="2"/>
        <v>0</v>
      </c>
      <c r="M50" s="7">
        <f t="shared" si="2"/>
        <v>0</v>
      </c>
      <c r="N50" s="7">
        <f t="shared" si="2"/>
        <v>0</v>
      </c>
      <c r="O50" s="7">
        <f t="shared" si="2"/>
        <v>0</v>
      </c>
      <c r="P50" s="7">
        <f t="shared" si="2"/>
        <v>0</v>
      </c>
      <c r="Q50" s="12">
        <f t="shared" si="2"/>
        <v>25</v>
      </c>
    </row>
    <row r="51" spans="3:17" ht="15.75" customHeight="1">
      <c r="C51" s="54"/>
      <c r="D51" s="42"/>
      <c r="E51" s="2"/>
      <c r="H51" s="64" t="s">
        <v>19</v>
      </c>
      <c r="I51" s="56"/>
      <c r="J51" s="7">
        <f t="shared" ref="J51:Q51" si="3">COUNTIF(J9:J49,"&lt;70")</f>
        <v>0</v>
      </c>
      <c r="K51" s="7">
        <f t="shared" si="3"/>
        <v>0</v>
      </c>
      <c r="L51" s="7">
        <f t="shared" si="3"/>
        <v>0</v>
      </c>
      <c r="M51" s="7">
        <f t="shared" si="3"/>
        <v>0</v>
      </c>
      <c r="N51" s="7">
        <f t="shared" si="3"/>
        <v>0</v>
      </c>
      <c r="O51" s="7">
        <f t="shared" si="3"/>
        <v>0</v>
      </c>
      <c r="P51" s="7">
        <f t="shared" si="3"/>
        <v>0</v>
      </c>
      <c r="Q51" s="12">
        <f t="shared" si="3"/>
        <v>0</v>
      </c>
    </row>
    <row r="52" spans="3:17" ht="15.75" customHeight="1">
      <c r="C52" s="54"/>
      <c r="D52" s="42"/>
      <c r="E52" s="42"/>
      <c r="H52" s="64" t="s">
        <v>20</v>
      </c>
      <c r="I52" s="56"/>
      <c r="J52" s="7">
        <f t="shared" ref="J52:Q52" si="4">COUNT(J9:J48)</f>
        <v>25</v>
      </c>
      <c r="K52" s="7">
        <f t="shared" si="4"/>
        <v>0</v>
      </c>
      <c r="L52" s="7">
        <f t="shared" si="4"/>
        <v>0</v>
      </c>
      <c r="M52" s="7">
        <f t="shared" si="4"/>
        <v>0</v>
      </c>
      <c r="N52" s="7">
        <f t="shared" si="4"/>
        <v>0</v>
      </c>
      <c r="O52" s="7">
        <f t="shared" si="4"/>
        <v>0</v>
      </c>
      <c r="P52" s="7">
        <f t="shared" si="4"/>
        <v>0</v>
      </c>
      <c r="Q52" s="12">
        <f t="shared" si="4"/>
        <v>25</v>
      </c>
    </row>
    <row r="53" spans="3:17" ht="15.75" customHeight="1">
      <c r="C53" s="54"/>
      <c r="D53" s="42"/>
      <c r="E53" s="3"/>
      <c r="H53" s="55" t="s">
        <v>21</v>
      </c>
      <c r="I53" s="56"/>
      <c r="J53" s="13">
        <f t="shared" ref="J53:Q53" si="5">J50/J52</f>
        <v>1</v>
      </c>
      <c r="K53" s="14" t="e">
        <f t="shared" si="5"/>
        <v>#DIV/0!</v>
      </c>
      <c r="L53" s="14" t="e">
        <f t="shared" si="5"/>
        <v>#DIV/0!</v>
      </c>
      <c r="M53" s="14" t="e">
        <f t="shared" si="5"/>
        <v>#DIV/0!</v>
      </c>
      <c r="N53" s="14" t="e">
        <f t="shared" si="5"/>
        <v>#DIV/0!</v>
      </c>
      <c r="O53" s="14" t="e">
        <f t="shared" si="5"/>
        <v>#DIV/0!</v>
      </c>
      <c r="P53" s="14" t="e">
        <f t="shared" si="5"/>
        <v>#DIV/0!</v>
      </c>
      <c r="Q53" s="15">
        <f t="shared" si="5"/>
        <v>1</v>
      </c>
    </row>
    <row r="54" spans="3:17" ht="15.75" customHeight="1">
      <c r="C54" s="54"/>
      <c r="D54" s="42"/>
      <c r="E54" s="3"/>
      <c r="H54" s="55" t="s">
        <v>22</v>
      </c>
      <c r="I54" s="56"/>
      <c r="J54" s="13">
        <f t="shared" ref="J54:Q54" si="6">J51/J52</f>
        <v>0</v>
      </c>
      <c r="K54" s="13" t="e">
        <f t="shared" si="6"/>
        <v>#DIV/0!</v>
      </c>
      <c r="L54" s="14" t="e">
        <f t="shared" si="6"/>
        <v>#DIV/0!</v>
      </c>
      <c r="M54" s="14" t="e">
        <f t="shared" si="6"/>
        <v>#DIV/0!</v>
      </c>
      <c r="N54" s="14" t="e">
        <f t="shared" si="6"/>
        <v>#DIV/0!</v>
      </c>
      <c r="O54" s="14" t="e">
        <f t="shared" si="6"/>
        <v>#DIV/0!</v>
      </c>
      <c r="P54" s="14" t="e">
        <f t="shared" si="6"/>
        <v>#DIV/0!</v>
      </c>
      <c r="Q54" s="15">
        <f t="shared" si="6"/>
        <v>0</v>
      </c>
    </row>
    <row r="55" spans="3:17" ht="15.75" customHeight="1">
      <c r="C55" s="54"/>
      <c r="D55" s="42"/>
      <c r="E55" s="2"/>
    </row>
    <row r="56" spans="3:17" ht="15.75" customHeight="1">
      <c r="C56" s="3"/>
      <c r="D56" s="3"/>
      <c r="E56" s="2"/>
    </row>
    <row r="57" spans="3:17" ht="15.75" customHeight="1"/>
    <row r="58" spans="3:17" ht="15.75" customHeight="1">
      <c r="J58" s="57"/>
      <c r="K58" s="48"/>
      <c r="L58" s="48"/>
      <c r="M58" s="48"/>
      <c r="N58" s="48"/>
      <c r="O58" s="48"/>
      <c r="P58" s="48"/>
    </row>
    <row r="59" spans="3:17" ht="15.75" customHeight="1">
      <c r="J59" s="52" t="s">
        <v>23</v>
      </c>
      <c r="K59" s="53"/>
      <c r="L59" s="53"/>
      <c r="M59" s="53"/>
      <c r="N59" s="53"/>
      <c r="O59" s="53"/>
      <c r="P59" s="53"/>
    </row>
    <row r="60" spans="3:17" ht="15.75" customHeight="1"/>
    <row r="61" spans="3:17" ht="15.75" customHeight="1"/>
    <row r="62" spans="3:17" ht="15.75" customHeight="1"/>
    <row r="63" spans="3:17" ht="15.75" customHeight="1"/>
    <row r="64" spans="3:1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63">
    <mergeCell ref="J59:P59"/>
    <mergeCell ref="C53:D53"/>
    <mergeCell ref="H53:I53"/>
    <mergeCell ref="C54:D54"/>
    <mergeCell ref="H54:I54"/>
    <mergeCell ref="C55:D55"/>
    <mergeCell ref="J58:P58"/>
    <mergeCell ref="C50:D50"/>
    <mergeCell ref="H50:I50"/>
    <mergeCell ref="C51:D51"/>
    <mergeCell ref="H51:I51"/>
    <mergeCell ref="C52:E52"/>
    <mergeCell ref="H52:I52"/>
    <mergeCell ref="C49:D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5" right="0.25" top="0.75" bottom="0.75" header="0" footer="0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CE7A3-31EA-4DE6-8609-41A599B8F390}">
  <dimension ref="B2:R100"/>
  <sheetViews>
    <sheetView zoomScale="120" zoomScaleNormal="120" workbookViewId="0">
      <selection activeCell="S11" sqref="S11"/>
    </sheetView>
  </sheetViews>
  <sheetFormatPr baseColWidth="10" defaultColWidth="12.54296875" defaultRowHeight="15" customHeight="1"/>
  <cols>
    <col min="1" max="1" width="1.1796875" customWidth="1"/>
    <col min="2" max="2" width="4.453125" customWidth="1"/>
    <col min="3" max="3" width="9.453125" customWidth="1"/>
    <col min="4" max="9" width="6.7265625" customWidth="1"/>
    <col min="10" max="10" width="6.26953125" customWidth="1"/>
    <col min="11" max="12" width="5" customWidth="1"/>
    <col min="13" max="13" width="8" customWidth="1"/>
    <col min="14" max="16" width="5" customWidth="1"/>
    <col min="17" max="17" width="6.453125" customWidth="1"/>
    <col min="18" max="18" width="5" customWidth="1"/>
  </cols>
  <sheetData>
    <row r="2" spans="2:18" ht="15.5">
      <c r="B2" s="41" t="s">
        <v>29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1"/>
      <c r="R2" s="1"/>
    </row>
    <row r="3" spans="2:18" ht="14.5">
      <c r="C3" s="46" t="s">
        <v>1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3"/>
      <c r="R3" s="3"/>
    </row>
    <row r="4" spans="2:18" ht="14.5">
      <c r="C4" t="s">
        <v>2</v>
      </c>
      <c r="D4" s="47" t="s">
        <v>211</v>
      </c>
      <c r="E4" s="48"/>
      <c r="F4" s="48"/>
      <c r="G4" s="48"/>
      <c r="I4" t="s">
        <v>3</v>
      </c>
      <c r="J4" s="49" t="s">
        <v>160</v>
      </c>
      <c r="K4" s="48"/>
      <c r="M4" t="s">
        <v>4</v>
      </c>
      <c r="N4" s="50">
        <v>45924</v>
      </c>
      <c r="O4" s="48"/>
    </row>
    <row r="5" spans="2:18" ht="6.75" customHeight="1">
      <c r="D5" s="4"/>
      <c r="E5" s="4"/>
      <c r="F5" s="4"/>
      <c r="G5" s="4"/>
    </row>
    <row r="6" spans="2:18" ht="14.5">
      <c r="C6" t="s">
        <v>5</v>
      </c>
      <c r="D6" s="49" t="s">
        <v>31</v>
      </c>
      <c r="E6" s="48"/>
      <c r="F6" s="48"/>
      <c r="G6" s="48"/>
      <c r="I6" s="54" t="s">
        <v>6</v>
      </c>
      <c r="J6" s="42"/>
      <c r="K6" s="51" t="s">
        <v>33</v>
      </c>
      <c r="L6" s="48"/>
      <c r="M6" s="48"/>
      <c r="N6" s="48"/>
      <c r="O6" s="48"/>
      <c r="P6" s="48"/>
    </row>
    <row r="7" spans="2:18" ht="11.25" customHeight="1"/>
    <row r="8" spans="2:18" ht="14.5">
      <c r="B8" s="29" t="s">
        <v>7</v>
      </c>
      <c r="C8" s="29" t="s">
        <v>8</v>
      </c>
      <c r="D8" s="65" t="s">
        <v>9</v>
      </c>
      <c r="E8" s="53"/>
      <c r="F8" s="53"/>
      <c r="G8" s="53"/>
      <c r="H8" s="53"/>
      <c r="I8" s="66"/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  <c r="O8" s="7" t="s">
        <v>15</v>
      </c>
      <c r="P8" s="7" t="s">
        <v>16</v>
      </c>
      <c r="Q8" s="8" t="s">
        <v>17</v>
      </c>
    </row>
    <row r="9" spans="2:18" ht="14.5">
      <c r="B9" s="31">
        <v>1</v>
      </c>
      <c r="C9" s="34" t="s">
        <v>185</v>
      </c>
      <c r="D9" s="83" t="s">
        <v>210</v>
      </c>
      <c r="E9" s="83"/>
      <c r="F9" s="83"/>
      <c r="G9" s="83"/>
      <c r="H9" s="83"/>
      <c r="I9" s="83"/>
      <c r="J9" s="21">
        <v>100</v>
      </c>
      <c r="K9" s="7"/>
      <c r="L9" s="7"/>
      <c r="M9" s="7"/>
      <c r="N9" s="7"/>
      <c r="O9" s="7"/>
      <c r="P9" s="7"/>
      <c r="Q9" s="10">
        <f>AVERAGE(J9:O9)</f>
        <v>100</v>
      </c>
    </row>
    <row r="10" spans="2:18" ht="14.5">
      <c r="B10" s="31">
        <f t="shared" ref="B10:B48" si="0">B9+1</f>
        <v>2</v>
      </c>
      <c r="C10" s="34" t="s">
        <v>161</v>
      </c>
      <c r="D10" s="80" t="s">
        <v>186</v>
      </c>
      <c r="E10" s="81"/>
      <c r="F10" s="81"/>
      <c r="G10" s="81"/>
      <c r="H10" s="81"/>
      <c r="I10" s="82"/>
      <c r="J10" s="35">
        <v>95</v>
      </c>
      <c r="K10" s="7"/>
      <c r="L10" s="7"/>
      <c r="M10" s="7"/>
      <c r="N10" s="7"/>
      <c r="O10" s="7"/>
      <c r="P10" s="7"/>
      <c r="Q10" s="10">
        <f t="shared" ref="Q10:Q34" si="1">AVERAGE(J10:O10)</f>
        <v>95</v>
      </c>
    </row>
    <row r="11" spans="2:18" ht="14.5">
      <c r="B11" s="31">
        <f t="shared" si="0"/>
        <v>3</v>
      </c>
      <c r="C11" s="34" t="s">
        <v>162</v>
      </c>
      <c r="D11" s="84" t="s">
        <v>187</v>
      </c>
      <c r="E11" s="85"/>
      <c r="F11" s="85"/>
      <c r="G11" s="85"/>
      <c r="H11" s="85"/>
      <c r="I11" s="86"/>
      <c r="J11" s="35">
        <v>88</v>
      </c>
      <c r="K11" s="7"/>
      <c r="L11" s="7"/>
      <c r="M11" s="7"/>
      <c r="N11" s="7"/>
      <c r="O11" s="7"/>
      <c r="P11" s="7"/>
      <c r="Q11" s="10">
        <f t="shared" si="1"/>
        <v>88</v>
      </c>
    </row>
    <row r="12" spans="2:18" ht="14.5">
      <c r="B12" s="31">
        <f t="shared" si="0"/>
        <v>4</v>
      </c>
      <c r="C12" s="34" t="s">
        <v>163</v>
      </c>
      <c r="D12" s="84" t="s">
        <v>188</v>
      </c>
      <c r="E12" s="85"/>
      <c r="F12" s="85"/>
      <c r="G12" s="85"/>
      <c r="H12" s="85"/>
      <c r="I12" s="86"/>
      <c r="J12" s="35">
        <v>100</v>
      </c>
      <c r="K12" s="7"/>
      <c r="L12" s="7"/>
      <c r="M12" s="7"/>
      <c r="N12" s="7"/>
      <c r="O12" s="7"/>
      <c r="P12" s="7"/>
      <c r="Q12" s="10">
        <f t="shared" si="1"/>
        <v>100</v>
      </c>
    </row>
    <row r="13" spans="2:18" ht="14.5">
      <c r="B13" s="31">
        <f t="shared" si="0"/>
        <v>5</v>
      </c>
      <c r="C13" s="34" t="s">
        <v>164</v>
      </c>
      <c r="D13" s="80" t="s">
        <v>189</v>
      </c>
      <c r="E13" s="81"/>
      <c r="F13" s="81"/>
      <c r="G13" s="81"/>
      <c r="H13" s="81"/>
      <c r="I13" s="82"/>
      <c r="J13" s="35">
        <v>95</v>
      </c>
      <c r="K13" s="7"/>
      <c r="L13" s="7"/>
      <c r="M13" s="7"/>
      <c r="N13" s="7"/>
      <c r="O13" s="7"/>
      <c r="P13" s="7"/>
      <c r="Q13" s="10">
        <f t="shared" si="1"/>
        <v>95</v>
      </c>
    </row>
    <row r="14" spans="2:18" ht="14.5">
      <c r="B14" s="31">
        <f t="shared" si="0"/>
        <v>6</v>
      </c>
      <c r="C14" s="34" t="s">
        <v>165</v>
      </c>
      <c r="D14" s="80" t="s">
        <v>190</v>
      </c>
      <c r="E14" s="81"/>
      <c r="F14" s="81"/>
      <c r="G14" s="81"/>
      <c r="H14" s="81"/>
      <c r="I14" s="82"/>
      <c r="J14" s="35">
        <v>100</v>
      </c>
      <c r="K14" s="7"/>
      <c r="L14" s="7"/>
      <c r="M14" s="7"/>
      <c r="N14" s="7"/>
      <c r="O14" s="7"/>
      <c r="P14" s="7"/>
      <c r="Q14" s="10">
        <f t="shared" si="1"/>
        <v>100</v>
      </c>
    </row>
    <row r="15" spans="2:18" ht="14.5">
      <c r="B15" s="31">
        <f t="shared" si="0"/>
        <v>7</v>
      </c>
      <c r="C15" s="34" t="s">
        <v>166</v>
      </c>
      <c r="D15" s="80" t="s">
        <v>191</v>
      </c>
      <c r="E15" s="81"/>
      <c r="F15" s="81"/>
      <c r="G15" s="81"/>
      <c r="H15" s="81"/>
      <c r="I15" s="82"/>
      <c r="J15" s="21">
        <v>100</v>
      </c>
      <c r="K15" s="7"/>
      <c r="L15" s="7"/>
      <c r="M15" s="7"/>
      <c r="N15" s="7"/>
      <c r="O15" s="7"/>
      <c r="P15" s="7"/>
      <c r="Q15" s="10">
        <f t="shared" si="1"/>
        <v>100</v>
      </c>
    </row>
    <row r="16" spans="2:18" ht="14.5">
      <c r="B16" s="31">
        <f t="shared" si="0"/>
        <v>8</v>
      </c>
      <c r="C16" s="34" t="s">
        <v>167</v>
      </c>
      <c r="D16" s="80" t="s">
        <v>192</v>
      </c>
      <c r="E16" s="81"/>
      <c r="F16" s="81"/>
      <c r="G16" s="81"/>
      <c r="H16" s="81"/>
      <c r="I16" s="82"/>
      <c r="J16" s="21">
        <v>91</v>
      </c>
      <c r="K16" s="7"/>
      <c r="L16" s="7"/>
      <c r="M16" s="7"/>
      <c r="N16" s="7"/>
      <c r="O16" s="7"/>
      <c r="P16" s="7"/>
      <c r="Q16" s="10">
        <f t="shared" si="1"/>
        <v>91</v>
      </c>
    </row>
    <row r="17" spans="2:17" ht="14.5">
      <c r="B17" s="31">
        <f t="shared" si="0"/>
        <v>9</v>
      </c>
      <c r="C17" s="34" t="s">
        <v>168</v>
      </c>
      <c r="D17" s="84" t="s">
        <v>193</v>
      </c>
      <c r="E17" s="85"/>
      <c r="F17" s="85"/>
      <c r="G17" s="85"/>
      <c r="H17" s="85"/>
      <c r="I17" s="86"/>
      <c r="J17" s="21">
        <v>89</v>
      </c>
      <c r="K17" s="7"/>
      <c r="L17" s="7"/>
      <c r="M17" s="7"/>
      <c r="N17" s="7"/>
      <c r="O17" s="7"/>
      <c r="P17" s="7"/>
      <c r="Q17" s="10">
        <f t="shared" si="1"/>
        <v>89</v>
      </c>
    </row>
    <row r="18" spans="2:17" ht="14.5">
      <c r="B18" s="31">
        <f t="shared" si="0"/>
        <v>10</v>
      </c>
      <c r="C18" s="34" t="s">
        <v>169</v>
      </c>
      <c r="D18" s="80" t="s">
        <v>194</v>
      </c>
      <c r="E18" s="81"/>
      <c r="F18" s="81"/>
      <c r="G18" s="81"/>
      <c r="H18" s="81"/>
      <c r="I18" s="82"/>
      <c r="J18" s="35">
        <v>100</v>
      </c>
      <c r="K18" s="7"/>
      <c r="L18" s="7"/>
      <c r="M18" s="7"/>
      <c r="N18" s="7"/>
      <c r="O18" s="7"/>
      <c r="P18" s="7"/>
      <c r="Q18" s="10">
        <f t="shared" si="1"/>
        <v>100</v>
      </c>
    </row>
    <row r="19" spans="2:17" ht="14.5">
      <c r="B19" s="31">
        <f t="shared" si="0"/>
        <v>11</v>
      </c>
      <c r="C19" s="34" t="s">
        <v>170</v>
      </c>
      <c r="D19" s="80" t="s">
        <v>195</v>
      </c>
      <c r="E19" s="81"/>
      <c r="F19" s="81"/>
      <c r="G19" s="81"/>
      <c r="H19" s="81"/>
      <c r="I19" s="82"/>
      <c r="J19" s="35">
        <v>93</v>
      </c>
      <c r="K19" s="7"/>
      <c r="L19" s="7"/>
      <c r="M19" s="7"/>
      <c r="N19" s="7"/>
      <c r="O19" s="7"/>
      <c r="P19" s="7"/>
      <c r="Q19" s="10">
        <f t="shared" si="1"/>
        <v>93</v>
      </c>
    </row>
    <row r="20" spans="2:17" ht="14.5">
      <c r="B20" s="31">
        <f t="shared" si="0"/>
        <v>12</v>
      </c>
      <c r="C20" s="33" t="s">
        <v>212</v>
      </c>
      <c r="D20" s="87" t="s">
        <v>213</v>
      </c>
      <c r="E20" s="87"/>
      <c r="F20" s="87"/>
      <c r="G20" s="87"/>
      <c r="H20" s="87"/>
      <c r="I20" s="87"/>
      <c r="J20" s="35">
        <v>96</v>
      </c>
      <c r="K20" s="7"/>
      <c r="L20" s="7"/>
      <c r="M20" s="7"/>
      <c r="N20" s="7"/>
      <c r="O20" s="7"/>
      <c r="P20" s="7"/>
      <c r="Q20" s="10">
        <f t="shared" si="1"/>
        <v>96</v>
      </c>
    </row>
    <row r="21" spans="2:17" ht="15.75" customHeight="1">
      <c r="B21" s="31">
        <f t="shared" si="0"/>
        <v>13</v>
      </c>
      <c r="C21" s="34" t="s">
        <v>171</v>
      </c>
      <c r="D21" s="80" t="s">
        <v>196</v>
      </c>
      <c r="E21" s="81"/>
      <c r="F21" s="81"/>
      <c r="G21" s="81"/>
      <c r="H21" s="81"/>
      <c r="I21" s="82"/>
      <c r="J21" s="35">
        <v>90</v>
      </c>
      <c r="K21" s="7"/>
      <c r="L21" s="7"/>
      <c r="M21" s="7"/>
      <c r="N21" s="7"/>
      <c r="O21" s="7"/>
      <c r="P21" s="7"/>
      <c r="Q21" s="10">
        <f t="shared" si="1"/>
        <v>90</v>
      </c>
    </row>
    <row r="22" spans="2:17" ht="15.75" customHeight="1">
      <c r="B22" s="31">
        <f t="shared" si="0"/>
        <v>14</v>
      </c>
      <c r="C22" s="34" t="s">
        <v>172</v>
      </c>
      <c r="D22" s="80" t="s">
        <v>197</v>
      </c>
      <c r="E22" s="81"/>
      <c r="F22" s="81"/>
      <c r="G22" s="81"/>
      <c r="H22" s="81"/>
      <c r="I22" s="82"/>
      <c r="J22" s="35">
        <v>100</v>
      </c>
      <c r="K22" s="7"/>
      <c r="L22" s="7"/>
      <c r="M22" s="7"/>
      <c r="N22" s="7"/>
      <c r="O22" s="7"/>
      <c r="P22" s="7"/>
      <c r="Q22" s="10">
        <f t="shared" si="1"/>
        <v>100</v>
      </c>
    </row>
    <row r="23" spans="2:17" ht="15.75" customHeight="1">
      <c r="B23" s="31">
        <f t="shared" si="0"/>
        <v>15</v>
      </c>
      <c r="C23" s="34" t="s">
        <v>173</v>
      </c>
      <c r="D23" s="80" t="s">
        <v>198</v>
      </c>
      <c r="E23" s="81"/>
      <c r="F23" s="81"/>
      <c r="G23" s="81"/>
      <c r="H23" s="81"/>
      <c r="I23" s="82"/>
      <c r="J23" s="35">
        <v>100</v>
      </c>
      <c r="K23" s="7"/>
      <c r="L23" s="7"/>
      <c r="M23" s="7"/>
      <c r="N23" s="7"/>
      <c r="O23" s="7"/>
      <c r="P23" s="7"/>
      <c r="Q23" s="10">
        <f t="shared" si="1"/>
        <v>100</v>
      </c>
    </row>
    <row r="24" spans="2:17" ht="15.75" customHeight="1">
      <c r="B24" s="31">
        <f t="shared" si="0"/>
        <v>16</v>
      </c>
      <c r="C24" s="34" t="s">
        <v>174</v>
      </c>
      <c r="D24" s="80" t="s">
        <v>199</v>
      </c>
      <c r="E24" s="81"/>
      <c r="F24" s="81"/>
      <c r="G24" s="81"/>
      <c r="H24" s="81"/>
      <c r="I24" s="82"/>
      <c r="J24" s="35">
        <v>73</v>
      </c>
      <c r="K24" s="7"/>
      <c r="L24" s="7"/>
      <c r="M24" s="7"/>
      <c r="N24" s="7"/>
      <c r="O24" s="7"/>
      <c r="P24" s="7"/>
      <c r="Q24" s="10">
        <f t="shared" si="1"/>
        <v>73</v>
      </c>
    </row>
    <row r="25" spans="2:17" ht="15.75" customHeight="1">
      <c r="B25" s="31">
        <f t="shared" si="0"/>
        <v>17</v>
      </c>
      <c r="C25" s="34" t="s">
        <v>175</v>
      </c>
      <c r="D25" s="80" t="s">
        <v>200</v>
      </c>
      <c r="E25" s="81"/>
      <c r="F25" s="81"/>
      <c r="G25" s="81"/>
      <c r="H25" s="81"/>
      <c r="I25" s="82"/>
      <c r="J25" s="35">
        <v>100</v>
      </c>
      <c r="K25" s="7"/>
      <c r="L25" s="7"/>
      <c r="M25" s="7"/>
      <c r="N25" s="7"/>
      <c r="O25" s="7"/>
      <c r="P25" s="7"/>
      <c r="Q25" s="10">
        <f t="shared" si="1"/>
        <v>100</v>
      </c>
    </row>
    <row r="26" spans="2:17" ht="15.75" customHeight="1">
      <c r="B26" s="31">
        <f t="shared" si="0"/>
        <v>18</v>
      </c>
      <c r="C26" s="34" t="s">
        <v>176</v>
      </c>
      <c r="D26" s="80" t="s">
        <v>201</v>
      </c>
      <c r="E26" s="81"/>
      <c r="F26" s="81"/>
      <c r="G26" s="81"/>
      <c r="H26" s="81"/>
      <c r="I26" s="82"/>
      <c r="J26" s="21">
        <v>90</v>
      </c>
      <c r="K26" s="7"/>
      <c r="L26" s="7"/>
      <c r="M26" s="7"/>
      <c r="N26" s="7"/>
      <c r="O26" s="7"/>
      <c r="P26" s="7"/>
      <c r="Q26" s="10">
        <f t="shared" si="1"/>
        <v>90</v>
      </c>
    </row>
    <row r="27" spans="2:17" ht="15.75" customHeight="1">
      <c r="B27" s="31">
        <f t="shared" si="0"/>
        <v>19</v>
      </c>
      <c r="C27" s="34" t="s">
        <v>177</v>
      </c>
      <c r="D27" s="80" t="s">
        <v>202</v>
      </c>
      <c r="E27" s="81"/>
      <c r="F27" s="81"/>
      <c r="G27" s="81"/>
      <c r="H27" s="81"/>
      <c r="I27" s="82"/>
      <c r="J27" s="21">
        <v>88</v>
      </c>
      <c r="K27" s="7"/>
      <c r="L27" s="7"/>
      <c r="M27" s="7"/>
      <c r="N27" s="7"/>
      <c r="O27" s="7"/>
      <c r="P27" s="7"/>
      <c r="Q27" s="10">
        <f t="shared" si="1"/>
        <v>88</v>
      </c>
    </row>
    <row r="28" spans="2:17" ht="15.75" customHeight="1">
      <c r="B28" s="31">
        <f t="shared" si="0"/>
        <v>20</v>
      </c>
      <c r="C28" s="34" t="s">
        <v>178</v>
      </c>
      <c r="D28" s="80" t="s">
        <v>203</v>
      </c>
      <c r="E28" s="81"/>
      <c r="F28" s="81"/>
      <c r="G28" s="81"/>
      <c r="H28" s="81"/>
      <c r="I28" s="82"/>
      <c r="J28" s="21">
        <v>90</v>
      </c>
      <c r="K28" s="7"/>
      <c r="L28" s="7"/>
      <c r="M28" s="7"/>
      <c r="N28" s="7"/>
      <c r="O28" s="7"/>
      <c r="P28" s="7"/>
      <c r="Q28" s="10">
        <f t="shared" si="1"/>
        <v>90</v>
      </c>
    </row>
    <row r="29" spans="2:17" ht="15.75" customHeight="1">
      <c r="B29" s="31">
        <f t="shared" si="0"/>
        <v>21</v>
      </c>
      <c r="C29" s="34" t="s">
        <v>179</v>
      </c>
      <c r="D29" s="80" t="s">
        <v>204</v>
      </c>
      <c r="E29" s="81"/>
      <c r="F29" s="81"/>
      <c r="G29" s="81"/>
      <c r="H29" s="81"/>
      <c r="I29" s="82"/>
      <c r="J29" s="21">
        <v>100</v>
      </c>
      <c r="K29" s="7"/>
      <c r="L29" s="7"/>
      <c r="M29" s="7"/>
      <c r="N29" s="7"/>
      <c r="O29" s="7"/>
      <c r="P29" s="7"/>
      <c r="Q29" s="10">
        <f t="shared" si="1"/>
        <v>100</v>
      </c>
    </row>
    <row r="30" spans="2:17" ht="15.75" customHeight="1">
      <c r="B30" s="31">
        <f t="shared" si="0"/>
        <v>22</v>
      </c>
      <c r="C30" s="34" t="s">
        <v>180</v>
      </c>
      <c r="D30" s="80" t="s">
        <v>205</v>
      </c>
      <c r="E30" s="81"/>
      <c r="F30" s="81"/>
      <c r="G30" s="81"/>
      <c r="H30" s="81"/>
      <c r="I30" s="82"/>
      <c r="J30" s="21">
        <v>98</v>
      </c>
      <c r="K30" s="7"/>
      <c r="L30" s="7"/>
      <c r="M30" s="7"/>
      <c r="N30" s="7"/>
      <c r="O30" s="7"/>
      <c r="P30" s="7"/>
      <c r="Q30" s="10">
        <f t="shared" si="1"/>
        <v>98</v>
      </c>
    </row>
    <row r="31" spans="2:17" ht="15.75" customHeight="1">
      <c r="B31" s="31">
        <f t="shared" si="0"/>
        <v>23</v>
      </c>
      <c r="C31" s="34" t="s">
        <v>181</v>
      </c>
      <c r="D31" s="80" t="s">
        <v>206</v>
      </c>
      <c r="E31" s="81"/>
      <c r="F31" s="81"/>
      <c r="G31" s="81"/>
      <c r="H31" s="81"/>
      <c r="I31" s="82"/>
      <c r="J31" s="21">
        <v>100</v>
      </c>
      <c r="K31" s="7"/>
      <c r="L31" s="7"/>
      <c r="M31" s="7"/>
      <c r="N31" s="7"/>
      <c r="O31" s="7"/>
      <c r="P31" s="7"/>
      <c r="Q31" s="10">
        <f t="shared" si="1"/>
        <v>100</v>
      </c>
    </row>
    <row r="32" spans="2:17" ht="15.75" customHeight="1">
      <c r="B32" s="31">
        <f t="shared" si="0"/>
        <v>24</v>
      </c>
      <c r="C32" s="34" t="s">
        <v>182</v>
      </c>
      <c r="D32" s="80" t="s">
        <v>207</v>
      </c>
      <c r="E32" s="81"/>
      <c r="F32" s="81"/>
      <c r="G32" s="81"/>
      <c r="H32" s="81"/>
      <c r="I32" s="82"/>
      <c r="J32" s="21">
        <v>92</v>
      </c>
      <c r="K32" s="7"/>
      <c r="L32" s="7"/>
      <c r="M32" s="7"/>
      <c r="N32" s="7"/>
      <c r="O32" s="7"/>
      <c r="P32" s="7"/>
      <c r="Q32" s="10">
        <f t="shared" si="1"/>
        <v>92</v>
      </c>
    </row>
    <row r="33" spans="2:17" ht="15.75" customHeight="1">
      <c r="B33" s="31">
        <f t="shared" si="0"/>
        <v>25</v>
      </c>
      <c r="C33" s="34" t="s">
        <v>183</v>
      </c>
      <c r="D33" s="80" t="s">
        <v>208</v>
      </c>
      <c r="E33" s="81"/>
      <c r="F33" s="81"/>
      <c r="G33" s="81"/>
      <c r="H33" s="81"/>
      <c r="I33" s="82"/>
      <c r="J33" s="21">
        <v>98</v>
      </c>
      <c r="K33" s="7"/>
      <c r="L33" s="7"/>
      <c r="M33" s="7"/>
      <c r="N33" s="7"/>
      <c r="O33" s="7"/>
      <c r="P33" s="7"/>
      <c r="Q33" s="10">
        <f t="shared" si="1"/>
        <v>98</v>
      </c>
    </row>
    <row r="34" spans="2:17" ht="15.75" customHeight="1">
      <c r="B34" s="31">
        <f t="shared" si="0"/>
        <v>26</v>
      </c>
      <c r="C34" s="34" t="s">
        <v>184</v>
      </c>
      <c r="D34" s="80" t="s">
        <v>209</v>
      </c>
      <c r="E34" s="81"/>
      <c r="F34" s="81"/>
      <c r="G34" s="81"/>
      <c r="H34" s="81"/>
      <c r="I34" s="82"/>
      <c r="J34" s="21">
        <v>90</v>
      </c>
      <c r="K34" s="7"/>
      <c r="L34" s="7"/>
      <c r="M34" s="7"/>
      <c r="N34" s="7"/>
      <c r="O34" s="7"/>
      <c r="P34" s="7"/>
      <c r="Q34" s="10">
        <f t="shared" si="1"/>
        <v>90</v>
      </c>
    </row>
    <row r="35" spans="2:17" ht="15.75" customHeight="1">
      <c r="B35" s="31">
        <f t="shared" si="0"/>
        <v>27</v>
      </c>
      <c r="C35" s="32"/>
      <c r="D35" s="78"/>
      <c r="E35" s="79"/>
      <c r="F35" s="79"/>
      <c r="G35" s="79"/>
      <c r="H35" s="79"/>
      <c r="I35" s="79"/>
      <c r="J35" s="21"/>
      <c r="K35" s="7"/>
      <c r="L35" s="7"/>
      <c r="M35" s="7"/>
      <c r="N35" s="7"/>
      <c r="O35" s="7"/>
      <c r="P35" s="7"/>
      <c r="Q35" s="10"/>
    </row>
    <row r="36" spans="2:17" ht="15.75" customHeight="1">
      <c r="B36" s="31">
        <f t="shared" si="0"/>
        <v>28</v>
      </c>
      <c r="C36" s="32"/>
      <c r="D36" s="78"/>
      <c r="E36" s="79"/>
      <c r="F36" s="79"/>
      <c r="G36" s="79"/>
      <c r="H36" s="79"/>
      <c r="I36" s="79"/>
      <c r="J36" s="28"/>
      <c r="K36" s="7"/>
      <c r="L36" s="7"/>
      <c r="M36" s="7"/>
      <c r="N36" s="7"/>
      <c r="O36" s="7"/>
      <c r="P36" s="7"/>
      <c r="Q36" s="10"/>
    </row>
    <row r="37" spans="2:17" ht="15.75" customHeight="1">
      <c r="B37" s="31">
        <f t="shared" si="0"/>
        <v>29</v>
      </c>
      <c r="C37" s="32"/>
      <c r="D37" s="73"/>
      <c r="E37" s="74"/>
      <c r="F37" s="74"/>
      <c r="G37" s="74"/>
      <c r="H37" s="74"/>
      <c r="I37" s="74"/>
      <c r="J37" s="21"/>
      <c r="K37" s="7"/>
      <c r="L37" s="7"/>
      <c r="M37" s="7"/>
      <c r="N37" s="7"/>
      <c r="O37" s="7"/>
      <c r="P37" s="7"/>
      <c r="Q37" s="10"/>
    </row>
    <row r="38" spans="2:17" ht="15.75" customHeight="1">
      <c r="B38" s="31">
        <f t="shared" si="0"/>
        <v>30</v>
      </c>
      <c r="C38" s="32"/>
      <c r="D38" s="73"/>
      <c r="E38" s="74"/>
      <c r="F38" s="74"/>
      <c r="G38" s="74"/>
      <c r="H38" s="74"/>
      <c r="I38" s="74"/>
      <c r="J38" s="21"/>
      <c r="K38" s="7"/>
      <c r="L38" s="7"/>
      <c r="M38" s="7"/>
      <c r="N38" s="7"/>
      <c r="O38" s="7"/>
      <c r="P38" s="7"/>
      <c r="Q38" s="10"/>
    </row>
    <row r="39" spans="2:17" ht="15.75" customHeight="1">
      <c r="B39" s="31">
        <f t="shared" si="0"/>
        <v>31</v>
      </c>
      <c r="C39" s="32"/>
      <c r="D39" s="78"/>
      <c r="E39" s="79"/>
      <c r="F39" s="79"/>
      <c r="G39" s="79"/>
      <c r="H39" s="79"/>
      <c r="I39" s="79"/>
      <c r="J39" s="28"/>
      <c r="K39" s="7"/>
      <c r="L39" s="7"/>
      <c r="M39" s="7"/>
      <c r="N39" s="7"/>
      <c r="O39" s="7"/>
      <c r="P39" s="7"/>
      <c r="Q39" s="10"/>
    </row>
    <row r="40" spans="2:17" ht="15.75" customHeight="1">
      <c r="B40" s="31">
        <f t="shared" si="0"/>
        <v>32</v>
      </c>
      <c r="C40" s="31"/>
      <c r="D40" s="60"/>
      <c r="E40" s="61"/>
      <c r="F40" s="61"/>
      <c r="G40" s="61"/>
      <c r="H40" s="61"/>
      <c r="I40" s="61"/>
      <c r="J40" s="21"/>
      <c r="K40" s="7"/>
      <c r="L40" s="7"/>
      <c r="M40" s="7"/>
      <c r="N40" s="7"/>
      <c r="O40" s="7"/>
      <c r="P40" s="7"/>
      <c r="Q40" s="10"/>
    </row>
    <row r="41" spans="2:17" ht="15.75" customHeight="1">
      <c r="B41" s="31">
        <f t="shared" si="0"/>
        <v>33</v>
      </c>
      <c r="C41" s="31"/>
      <c r="D41" s="60"/>
      <c r="E41" s="61"/>
      <c r="F41" s="61"/>
      <c r="G41" s="61"/>
      <c r="H41" s="61"/>
      <c r="I41" s="61"/>
      <c r="J41" s="21"/>
      <c r="K41" s="7"/>
      <c r="L41" s="7"/>
      <c r="M41" s="7"/>
      <c r="N41" s="7"/>
      <c r="O41" s="7"/>
      <c r="P41" s="7"/>
      <c r="Q41" s="10"/>
    </row>
    <row r="42" spans="2:17" ht="15.75" customHeight="1">
      <c r="B42" s="31">
        <f t="shared" si="0"/>
        <v>34</v>
      </c>
      <c r="C42" s="31"/>
      <c r="D42" s="60"/>
      <c r="E42" s="61"/>
      <c r="F42" s="61"/>
      <c r="G42" s="61"/>
      <c r="H42" s="61"/>
      <c r="I42" s="61"/>
      <c r="J42" s="21"/>
      <c r="K42" s="7"/>
      <c r="L42" s="7"/>
      <c r="M42" s="7"/>
      <c r="N42" s="7"/>
      <c r="O42" s="7"/>
      <c r="P42" s="7"/>
      <c r="Q42" s="10"/>
    </row>
    <row r="43" spans="2:17" ht="15.75" customHeight="1">
      <c r="B43" s="31">
        <f t="shared" si="0"/>
        <v>35</v>
      </c>
      <c r="C43" s="31"/>
      <c r="D43" s="60"/>
      <c r="E43" s="61"/>
      <c r="F43" s="61"/>
      <c r="G43" s="61"/>
      <c r="H43" s="61"/>
      <c r="I43" s="61"/>
      <c r="J43" s="21"/>
      <c r="K43" s="7"/>
      <c r="L43" s="7"/>
      <c r="M43" s="7"/>
      <c r="N43" s="7"/>
      <c r="O43" s="7"/>
      <c r="P43" s="7"/>
      <c r="Q43" s="10"/>
    </row>
    <row r="44" spans="2:17" ht="15.75" customHeight="1">
      <c r="B44" s="31">
        <f t="shared" si="0"/>
        <v>36</v>
      </c>
      <c r="C44" s="31"/>
      <c r="D44" s="60"/>
      <c r="E44" s="61"/>
      <c r="F44" s="61"/>
      <c r="G44" s="61"/>
      <c r="H44" s="61"/>
      <c r="I44" s="61"/>
      <c r="J44" s="21"/>
      <c r="K44" s="7"/>
      <c r="L44" s="7"/>
      <c r="M44" s="7"/>
      <c r="N44" s="7"/>
      <c r="O44" s="7"/>
      <c r="P44" s="7"/>
      <c r="Q44" s="10"/>
    </row>
    <row r="45" spans="2:17" ht="15.75" customHeight="1">
      <c r="B45" s="24">
        <f t="shared" si="0"/>
        <v>37</v>
      </c>
      <c r="C45" s="30"/>
      <c r="D45" s="62"/>
      <c r="E45" s="48"/>
      <c r="F45" s="48"/>
      <c r="G45" s="48"/>
      <c r="H45" s="48"/>
      <c r="I45" s="63"/>
      <c r="J45" s="7"/>
      <c r="K45" s="7"/>
      <c r="L45" s="7"/>
      <c r="M45" s="7"/>
      <c r="N45" s="7"/>
      <c r="O45" s="7"/>
      <c r="P45" s="7"/>
      <c r="Q45" s="10"/>
    </row>
    <row r="46" spans="2:17" ht="15.75" customHeight="1">
      <c r="B46" s="9">
        <f t="shared" si="0"/>
        <v>38</v>
      </c>
      <c r="C46" s="11"/>
      <c r="D46" s="58"/>
      <c r="E46" s="59"/>
      <c r="F46" s="59"/>
      <c r="G46" s="59"/>
      <c r="H46" s="59"/>
      <c r="I46" s="56"/>
      <c r="J46" s="7"/>
      <c r="K46" s="7"/>
      <c r="L46" s="7"/>
      <c r="M46" s="7"/>
      <c r="N46" s="7"/>
      <c r="O46" s="7"/>
      <c r="P46" s="7"/>
      <c r="Q46" s="10"/>
    </row>
    <row r="47" spans="2:17" ht="15.75" customHeight="1">
      <c r="B47" s="9">
        <f t="shared" si="0"/>
        <v>39</v>
      </c>
      <c r="C47" s="11"/>
      <c r="D47" s="58"/>
      <c r="E47" s="59"/>
      <c r="F47" s="59"/>
      <c r="G47" s="59"/>
      <c r="H47" s="59"/>
      <c r="I47" s="56"/>
      <c r="J47" s="7"/>
      <c r="K47" s="7"/>
      <c r="L47" s="7"/>
      <c r="M47" s="7"/>
      <c r="N47" s="7"/>
      <c r="O47" s="7"/>
      <c r="P47" s="7"/>
      <c r="Q47" s="10"/>
    </row>
    <row r="48" spans="2:17" ht="15.75" customHeight="1">
      <c r="B48" s="9">
        <f t="shared" si="0"/>
        <v>40</v>
      </c>
      <c r="C48" s="11"/>
      <c r="D48" s="58"/>
      <c r="E48" s="59"/>
      <c r="F48" s="59"/>
      <c r="G48" s="59"/>
      <c r="H48" s="59"/>
      <c r="I48" s="56"/>
      <c r="J48" s="7"/>
      <c r="K48" s="7"/>
      <c r="L48" s="7"/>
      <c r="M48" s="7"/>
      <c r="N48" s="7"/>
      <c r="O48" s="7"/>
      <c r="P48" s="7"/>
      <c r="Q48" s="10"/>
    </row>
    <row r="49" spans="3:17" ht="15.75" customHeight="1">
      <c r="C49" s="54"/>
      <c r="D49" s="42"/>
      <c r="E49" s="3"/>
    </row>
    <row r="50" spans="3:17" ht="15.75" customHeight="1">
      <c r="C50" s="54"/>
      <c r="D50" s="42"/>
      <c r="E50" s="3"/>
      <c r="H50" s="64" t="s">
        <v>18</v>
      </c>
      <c r="I50" s="56"/>
      <c r="J50" s="7">
        <f t="shared" ref="J50:Q50" si="2">COUNTIF(J9:J48,"&gt;=70")</f>
        <v>26</v>
      </c>
      <c r="K50" s="7">
        <f t="shared" si="2"/>
        <v>0</v>
      </c>
      <c r="L50" s="7">
        <f t="shared" si="2"/>
        <v>0</v>
      </c>
      <c r="M50" s="7">
        <f t="shared" si="2"/>
        <v>0</v>
      </c>
      <c r="N50" s="7">
        <f t="shared" si="2"/>
        <v>0</v>
      </c>
      <c r="O50" s="7">
        <f t="shared" si="2"/>
        <v>0</v>
      </c>
      <c r="P50" s="7">
        <f t="shared" si="2"/>
        <v>0</v>
      </c>
      <c r="Q50" s="12">
        <f t="shared" si="2"/>
        <v>26</v>
      </c>
    </row>
    <row r="51" spans="3:17" ht="15.75" customHeight="1">
      <c r="C51" s="54"/>
      <c r="D51" s="42"/>
      <c r="E51" s="2"/>
      <c r="H51" s="64" t="s">
        <v>19</v>
      </c>
      <c r="I51" s="56"/>
      <c r="J51" s="7">
        <f t="shared" ref="J51:Q51" si="3">COUNTIF(J9:J49,"&lt;70")</f>
        <v>0</v>
      </c>
      <c r="K51" s="7">
        <f t="shared" si="3"/>
        <v>0</v>
      </c>
      <c r="L51" s="7">
        <f t="shared" si="3"/>
        <v>0</v>
      </c>
      <c r="M51" s="7">
        <f t="shared" si="3"/>
        <v>0</v>
      </c>
      <c r="N51" s="7">
        <f t="shared" si="3"/>
        <v>0</v>
      </c>
      <c r="O51" s="7">
        <f t="shared" si="3"/>
        <v>0</v>
      </c>
      <c r="P51" s="7">
        <f t="shared" si="3"/>
        <v>0</v>
      </c>
      <c r="Q51" s="12">
        <f t="shared" si="3"/>
        <v>0</v>
      </c>
    </row>
    <row r="52" spans="3:17" ht="15.75" customHeight="1">
      <c r="C52" s="54"/>
      <c r="D52" s="42"/>
      <c r="E52" s="42"/>
      <c r="H52" s="64" t="s">
        <v>20</v>
      </c>
      <c r="I52" s="56"/>
      <c r="J52" s="7">
        <f t="shared" ref="J52:Q52" si="4">COUNT(J9:J48)</f>
        <v>26</v>
      </c>
      <c r="K52" s="7">
        <f t="shared" si="4"/>
        <v>0</v>
      </c>
      <c r="L52" s="7">
        <f t="shared" si="4"/>
        <v>0</v>
      </c>
      <c r="M52" s="7">
        <f t="shared" si="4"/>
        <v>0</v>
      </c>
      <c r="N52" s="7">
        <f t="shared" si="4"/>
        <v>0</v>
      </c>
      <c r="O52" s="7">
        <f t="shared" si="4"/>
        <v>0</v>
      </c>
      <c r="P52" s="7">
        <f t="shared" si="4"/>
        <v>0</v>
      </c>
      <c r="Q52" s="12">
        <f t="shared" si="4"/>
        <v>26</v>
      </c>
    </row>
    <row r="53" spans="3:17" ht="15.75" customHeight="1">
      <c r="C53" s="54"/>
      <c r="D53" s="42"/>
      <c r="E53" s="3"/>
      <c r="H53" s="55" t="s">
        <v>21</v>
      </c>
      <c r="I53" s="56"/>
      <c r="J53" s="13">
        <f t="shared" ref="J53:Q53" si="5">J50/J52</f>
        <v>1</v>
      </c>
      <c r="K53" s="14" t="e">
        <f t="shared" si="5"/>
        <v>#DIV/0!</v>
      </c>
      <c r="L53" s="14" t="e">
        <f t="shared" si="5"/>
        <v>#DIV/0!</v>
      </c>
      <c r="M53" s="14" t="e">
        <f t="shared" si="5"/>
        <v>#DIV/0!</v>
      </c>
      <c r="N53" s="14" t="e">
        <f t="shared" si="5"/>
        <v>#DIV/0!</v>
      </c>
      <c r="O53" s="14" t="e">
        <f t="shared" si="5"/>
        <v>#DIV/0!</v>
      </c>
      <c r="P53" s="14" t="e">
        <f t="shared" si="5"/>
        <v>#DIV/0!</v>
      </c>
      <c r="Q53" s="15">
        <f t="shared" si="5"/>
        <v>1</v>
      </c>
    </row>
    <row r="54" spans="3:17" ht="15.75" customHeight="1">
      <c r="C54" s="54"/>
      <c r="D54" s="42"/>
      <c r="E54" s="3"/>
      <c r="H54" s="55" t="s">
        <v>22</v>
      </c>
      <c r="I54" s="56"/>
      <c r="J54" s="13">
        <f t="shared" ref="J54:Q54" si="6">J51/J52</f>
        <v>0</v>
      </c>
      <c r="K54" s="13" t="e">
        <f t="shared" si="6"/>
        <v>#DIV/0!</v>
      </c>
      <c r="L54" s="14" t="e">
        <f t="shared" si="6"/>
        <v>#DIV/0!</v>
      </c>
      <c r="M54" s="14" t="e">
        <f t="shared" si="6"/>
        <v>#DIV/0!</v>
      </c>
      <c r="N54" s="14" t="e">
        <f t="shared" si="6"/>
        <v>#DIV/0!</v>
      </c>
      <c r="O54" s="14" t="e">
        <f t="shared" si="6"/>
        <v>#DIV/0!</v>
      </c>
      <c r="P54" s="14" t="e">
        <f t="shared" si="6"/>
        <v>#DIV/0!</v>
      </c>
      <c r="Q54" s="15">
        <f t="shared" si="6"/>
        <v>0</v>
      </c>
    </row>
    <row r="55" spans="3:17" ht="15.75" customHeight="1">
      <c r="C55" s="54"/>
      <c r="D55" s="42"/>
      <c r="E55" s="2"/>
    </row>
    <row r="56" spans="3:17" ht="15.75" customHeight="1">
      <c r="C56" s="3"/>
      <c r="D56" s="3"/>
      <c r="E56" s="2"/>
    </row>
    <row r="57" spans="3:17" ht="15.75" customHeight="1"/>
    <row r="58" spans="3:17" ht="15.75" customHeight="1">
      <c r="J58" s="57"/>
      <c r="K58" s="48"/>
      <c r="L58" s="48"/>
      <c r="M58" s="48"/>
      <c r="N58" s="48"/>
      <c r="O58" s="48"/>
      <c r="P58" s="48"/>
    </row>
    <row r="59" spans="3:17" ht="15.75" customHeight="1">
      <c r="J59" s="52" t="s">
        <v>23</v>
      </c>
      <c r="K59" s="53"/>
      <c r="L59" s="53"/>
      <c r="M59" s="53"/>
      <c r="N59" s="53"/>
      <c r="O59" s="53"/>
      <c r="P59" s="53"/>
    </row>
    <row r="60" spans="3:17" ht="15.75" customHeight="1"/>
    <row r="61" spans="3:17" ht="15.75" customHeight="1"/>
    <row r="62" spans="3:17" ht="15.75" customHeight="1"/>
    <row r="63" spans="3:17" ht="15.75" customHeight="1"/>
    <row r="64" spans="3:1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63">
    <mergeCell ref="J59:P59"/>
    <mergeCell ref="C53:D53"/>
    <mergeCell ref="H53:I53"/>
    <mergeCell ref="C54:D54"/>
    <mergeCell ref="H54:I54"/>
    <mergeCell ref="C55:D55"/>
    <mergeCell ref="J58:P58"/>
    <mergeCell ref="C50:D50"/>
    <mergeCell ref="H50:I50"/>
    <mergeCell ref="C51:D51"/>
    <mergeCell ref="H51:I51"/>
    <mergeCell ref="C52:E52"/>
    <mergeCell ref="H52:I52"/>
    <mergeCell ref="C49:D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5" right="0.25" top="0.75" bottom="0.75" header="0" footer="0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72280-15ED-4167-AE26-584D2B46C339}">
  <dimension ref="B2:R100"/>
  <sheetViews>
    <sheetView zoomScale="120" zoomScaleNormal="120" workbookViewId="0">
      <selection activeCell="D11" sqref="D11:I11"/>
    </sheetView>
  </sheetViews>
  <sheetFormatPr baseColWidth="10" defaultColWidth="12.54296875" defaultRowHeight="15" customHeight="1"/>
  <cols>
    <col min="1" max="1" width="1.1796875" customWidth="1"/>
    <col min="2" max="2" width="4.453125" customWidth="1"/>
    <col min="3" max="3" width="9.453125" customWidth="1"/>
    <col min="4" max="9" width="6.7265625" customWidth="1"/>
    <col min="10" max="10" width="6.26953125" customWidth="1"/>
    <col min="11" max="12" width="5" customWidth="1"/>
    <col min="13" max="13" width="8" customWidth="1"/>
    <col min="14" max="16" width="5" customWidth="1"/>
    <col min="17" max="17" width="6.453125" customWidth="1"/>
    <col min="18" max="18" width="5" customWidth="1"/>
  </cols>
  <sheetData>
    <row r="2" spans="2:18" ht="15.5">
      <c r="B2" s="41" t="s">
        <v>29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1"/>
      <c r="R2" s="1"/>
    </row>
    <row r="3" spans="2:18" ht="14.5">
      <c r="C3" s="46" t="s">
        <v>1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3"/>
      <c r="R3" s="3"/>
    </row>
    <row r="4" spans="2:18" ht="25.5" customHeight="1">
      <c r="C4" t="s">
        <v>2</v>
      </c>
      <c r="D4" s="91" t="s">
        <v>97</v>
      </c>
      <c r="E4" s="92"/>
      <c r="F4" s="92"/>
      <c r="G4" s="92"/>
      <c r="I4" t="s">
        <v>3</v>
      </c>
      <c r="J4" s="49" t="s">
        <v>98</v>
      </c>
      <c r="K4" s="48"/>
      <c r="M4" t="s">
        <v>4</v>
      </c>
      <c r="N4" s="50">
        <v>45924</v>
      </c>
      <c r="O4" s="48"/>
    </row>
    <row r="5" spans="2:18" ht="6.75" customHeight="1">
      <c r="D5" s="4"/>
      <c r="E5" s="4"/>
      <c r="F5" s="4"/>
      <c r="G5" s="4"/>
    </row>
    <row r="6" spans="2:18" ht="14.5">
      <c r="C6" t="s">
        <v>5</v>
      </c>
      <c r="D6" s="49" t="s">
        <v>31</v>
      </c>
      <c r="E6" s="48"/>
      <c r="F6" s="48"/>
      <c r="G6" s="48"/>
      <c r="I6" s="54" t="s">
        <v>6</v>
      </c>
      <c r="J6" s="42"/>
      <c r="K6" s="51" t="s">
        <v>33</v>
      </c>
      <c r="L6" s="48"/>
      <c r="M6" s="48"/>
      <c r="N6" s="48"/>
      <c r="O6" s="48"/>
      <c r="P6" s="48"/>
    </row>
    <row r="7" spans="2:18" ht="11.25" customHeight="1"/>
    <row r="8" spans="2:18" ht="14.5">
      <c r="B8" s="29" t="s">
        <v>7</v>
      </c>
      <c r="C8" s="29" t="s">
        <v>8</v>
      </c>
      <c r="D8" s="65" t="s">
        <v>9</v>
      </c>
      <c r="E8" s="53"/>
      <c r="F8" s="53"/>
      <c r="G8" s="53"/>
      <c r="H8" s="53"/>
      <c r="I8" s="66"/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  <c r="O8" s="7" t="s">
        <v>15</v>
      </c>
      <c r="P8" s="7" t="s">
        <v>16</v>
      </c>
      <c r="Q8" s="8" t="s">
        <v>17</v>
      </c>
    </row>
    <row r="9" spans="2:18" ht="14.5">
      <c r="B9" s="31">
        <v>1</v>
      </c>
      <c r="C9" s="34" t="s">
        <v>108</v>
      </c>
      <c r="D9" s="43" t="s">
        <v>99</v>
      </c>
      <c r="E9" s="44"/>
      <c r="F9" s="44"/>
      <c r="G9" s="44"/>
      <c r="H9" s="44"/>
      <c r="I9" s="45"/>
      <c r="J9" s="37">
        <v>100</v>
      </c>
      <c r="K9" s="7"/>
      <c r="L9" s="7"/>
      <c r="M9" s="7"/>
      <c r="N9" s="7"/>
      <c r="O9" s="7"/>
      <c r="P9" s="7"/>
      <c r="Q9" s="10">
        <f>AVERAGE(J9:M9)</f>
        <v>100</v>
      </c>
    </row>
    <row r="10" spans="2:18" ht="14.5">
      <c r="B10" s="31">
        <f t="shared" ref="B10:B48" si="0">B9+1</f>
        <v>2</v>
      </c>
      <c r="C10" s="34" t="s">
        <v>104</v>
      </c>
      <c r="D10" s="43" t="s">
        <v>100</v>
      </c>
      <c r="E10" s="44"/>
      <c r="F10" s="44"/>
      <c r="G10" s="44"/>
      <c r="H10" s="44"/>
      <c r="I10" s="44"/>
      <c r="J10" s="38">
        <v>100</v>
      </c>
      <c r="K10" s="21"/>
      <c r="L10" s="7"/>
      <c r="M10" s="7"/>
      <c r="N10" s="7"/>
      <c r="O10" s="7"/>
      <c r="P10" s="7"/>
      <c r="Q10" s="10">
        <f t="shared" ref="Q10:Q13" si="1">AVERAGE(J10:M10)</f>
        <v>100</v>
      </c>
    </row>
    <row r="11" spans="2:18" ht="14.5">
      <c r="B11" s="31">
        <f t="shared" si="0"/>
        <v>3</v>
      </c>
      <c r="C11" s="34" t="s">
        <v>105</v>
      </c>
      <c r="D11" s="43" t="s">
        <v>101</v>
      </c>
      <c r="E11" s="44"/>
      <c r="F11" s="44"/>
      <c r="G11" s="44"/>
      <c r="H11" s="44"/>
      <c r="I11" s="45"/>
      <c r="J11" s="39">
        <v>100</v>
      </c>
      <c r="K11" s="7"/>
      <c r="L11" s="7"/>
      <c r="M11" s="7"/>
      <c r="N11" s="7"/>
      <c r="O11" s="7"/>
      <c r="P11" s="7"/>
      <c r="Q11" s="10">
        <f t="shared" si="1"/>
        <v>100</v>
      </c>
    </row>
    <row r="12" spans="2:18" ht="14.5">
      <c r="B12" s="31">
        <f t="shared" si="0"/>
        <v>4</v>
      </c>
      <c r="C12" s="34" t="s">
        <v>106</v>
      </c>
      <c r="D12" s="88" t="s">
        <v>102</v>
      </c>
      <c r="E12" s="89"/>
      <c r="F12" s="89"/>
      <c r="G12" s="89"/>
      <c r="H12" s="89"/>
      <c r="I12" s="90"/>
      <c r="J12" s="35">
        <v>85</v>
      </c>
      <c r="K12" s="7"/>
      <c r="L12" s="7"/>
      <c r="M12" s="7"/>
      <c r="N12" s="7"/>
      <c r="O12" s="7"/>
      <c r="P12" s="7"/>
      <c r="Q12" s="10">
        <f t="shared" si="1"/>
        <v>85</v>
      </c>
    </row>
    <row r="13" spans="2:18" ht="14.5">
      <c r="B13" s="31">
        <f t="shared" si="0"/>
        <v>5</v>
      </c>
      <c r="C13" s="34" t="s">
        <v>107</v>
      </c>
      <c r="D13" s="88" t="s">
        <v>103</v>
      </c>
      <c r="E13" s="89"/>
      <c r="F13" s="89"/>
      <c r="G13" s="89"/>
      <c r="H13" s="89"/>
      <c r="I13" s="90"/>
      <c r="J13" s="28">
        <v>0</v>
      </c>
      <c r="K13" s="7"/>
      <c r="L13" s="7"/>
      <c r="M13" s="7"/>
      <c r="N13" s="7"/>
      <c r="O13" s="7"/>
      <c r="P13" s="7"/>
      <c r="Q13" s="36">
        <f t="shared" si="1"/>
        <v>0</v>
      </c>
    </row>
    <row r="14" spans="2:18" ht="14.5">
      <c r="B14" s="31">
        <f t="shared" si="0"/>
        <v>6</v>
      </c>
      <c r="C14" s="33"/>
      <c r="D14" s="94"/>
      <c r="E14" s="95"/>
      <c r="F14" s="95"/>
      <c r="G14" s="95"/>
      <c r="H14" s="95"/>
      <c r="I14" s="96"/>
      <c r="J14" s="21"/>
      <c r="K14" s="7"/>
      <c r="L14" s="7"/>
      <c r="M14" s="7"/>
      <c r="N14" s="7"/>
      <c r="O14" s="7"/>
      <c r="P14" s="7"/>
      <c r="Q14" s="10"/>
    </row>
    <row r="15" spans="2:18" ht="14.5">
      <c r="B15" s="31">
        <f t="shared" si="0"/>
        <v>7</v>
      </c>
      <c r="C15" s="33"/>
      <c r="D15" s="87"/>
      <c r="E15" s="87"/>
      <c r="F15" s="87"/>
      <c r="G15" s="87"/>
      <c r="H15" s="87"/>
      <c r="I15" s="87"/>
      <c r="J15" s="21"/>
      <c r="K15" s="7"/>
      <c r="L15" s="7"/>
      <c r="M15" s="7"/>
      <c r="N15" s="7"/>
      <c r="O15" s="7"/>
      <c r="P15" s="7"/>
      <c r="Q15" s="10"/>
    </row>
    <row r="16" spans="2:18" ht="14.5">
      <c r="B16" s="31">
        <f t="shared" si="0"/>
        <v>8</v>
      </c>
      <c r="C16" s="33"/>
      <c r="D16" s="87"/>
      <c r="E16" s="87"/>
      <c r="F16" s="87"/>
      <c r="G16" s="87"/>
      <c r="H16" s="87"/>
      <c r="I16" s="87"/>
      <c r="J16" s="21"/>
      <c r="K16" s="7"/>
      <c r="L16" s="7"/>
      <c r="M16" s="7"/>
      <c r="N16" s="7"/>
      <c r="O16" s="7"/>
      <c r="P16" s="7"/>
      <c r="Q16" s="10"/>
    </row>
    <row r="17" spans="2:17" ht="14.5">
      <c r="B17" s="31">
        <f t="shared" si="0"/>
        <v>9</v>
      </c>
      <c r="C17" s="33"/>
      <c r="D17" s="87"/>
      <c r="E17" s="87"/>
      <c r="F17" s="87"/>
      <c r="G17" s="87"/>
      <c r="H17" s="87"/>
      <c r="I17" s="87"/>
      <c r="J17" s="21"/>
      <c r="K17" s="7"/>
      <c r="L17" s="7"/>
      <c r="M17" s="7"/>
      <c r="N17" s="7"/>
      <c r="O17" s="7"/>
      <c r="P17" s="7"/>
      <c r="Q17" s="10"/>
    </row>
    <row r="18" spans="2:17" ht="14.5">
      <c r="B18" s="31">
        <f t="shared" si="0"/>
        <v>10</v>
      </c>
      <c r="C18" s="33"/>
      <c r="D18" s="87"/>
      <c r="E18" s="87"/>
      <c r="F18" s="87"/>
      <c r="G18" s="87"/>
      <c r="H18" s="87"/>
      <c r="I18" s="87"/>
      <c r="J18" s="21"/>
      <c r="K18" s="7"/>
      <c r="L18" s="7"/>
      <c r="M18" s="7"/>
      <c r="N18" s="7"/>
      <c r="O18" s="7"/>
      <c r="P18" s="7"/>
      <c r="Q18" s="10"/>
    </row>
    <row r="19" spans="2:17" ht="14.5">
      <c r="B19" s="31">
        <f t="shared" si="0"/>
        <v>11</v>
      </c>
      <c r="C19" s="33"/>
      <c r="D19" s="87"/>
      <c r="E19" s="87"/>
      <c r="F19" s="87"/>
      <c r="G19" s="87"/>
      <c r="H19" s="87"/>
      <c r="I19" s="87"/>
      <c r="J19" s="28"/>
      <c r="K19" s="7"/>
      <c r="L19" s="7"/>
      <c r="M19" s="7"/>
      <c r="N19" s="7"/>
      <c r="O19" s="7"/>
      <c r="P19" s="7"/>
      <c r="Q19" s="10"/>
    </row>
    <row r="20" spans="2:17" ht="14.5">
      <c r="B20" s="31">
        <f t="shared" si="0"/>
        <v>12</v>
      </c>
      <c r="C20" s="33"/>
      <c r="D20" s="87"/>
      <c r="E20" s="87"/>
      <c r="F20" s="87"/>
      <c r="G20" s="87"/>
      <c r="H20" s="87"/>
      <c r="I20" s="87"/>
      <c r="J20" s="21"/>
      <c r="K20" s="7"/>
      <c r="L20" s="7"/>
      <c r="M20" s="7"/>
      <c r="N20" s="7"/>
      <c r="O20" s="7"/>
      <c r="P20" s="7"/>
      <c r="Q20" s="10"/>
    </row>
    <row r="21" spans="2:17" ht="15.75" customHeight="1">
      <c r="B21" s="31">
        <f t="shared" si="0"/>
        <v>13</v>
      </c>
      <c r="C21" s="32"/>
      <c r="D21" s="87"/>
      <c r="E21" s="87"/>
      <c r="F21" s="87"/>
      <c r="G21" s="87"/>
      <c r="H21" s="87"/>
      <c r="I21" s="87"/>
      <c r="J21" s="21"/>
      <c r="K21" s="7"/>
      <c r="L21" s="7"/>
      <c r="M21" s="7"/>
      <c r="N21" s="7"/>
      <c r="O21" s="7"/>
      <c r="P21" s="7"/>
      <c r="Q21" s="10"/>
    </row>
    <row r="22" spans="2:17" ht="15.75" customHeight="1">
      <c r="B22" s="31">
        <f t="shared" si="0"/>
        <v>14</v>
      </c>
      <c r="C22" s="32"/>
      <c r="D22" s="87"/>
      <c r="E22" s="87"/>
      <c r="F22" s="87"/>
      <c r="G22" s="87"/>
      <c r="H22" s="87"/>
      <c r="I22" s="87"/>
      <c r="J22" s="21"/>
      <c r="K22" s="7"/>
      <c r="L22" s="7"/>
      <c r="M22" s="7"/>
      <c r="N22" s="7"/>
      <c r="O22" s="7"/>
      <c r="P22" s="7"/>
      <c r="Q22" s="10"/>
    </row>
    <row r="23" spans="2:17" ht="15.75" customHeight="1">
      <c r="B23" s="31">
        <f t="shared" si="0"/>
        <v>15</v>
      </c>
      <c r="C23" s="32"/>
      <c r="D23" s="87"/>
      <c r="E23" s="87"/>
      <c r="F23" s="87"/>
      <c r="G23" s="87"/>
      <c r="H23" s="87"/>
      <c r="I23" s="87"/>
      <c r="J23" s="21"/>
      <c r="K23" s="7"/>
      <c r="L23" s="7"/>
      <c r="M23" s="7"/>
      <c r="N23" s="7"/>
      <c r="O23" s="7"/>
      <c r="P23" s="7"/>
      <c r="Q23" s="10"/>
    </row>
    <row r="24" spans="2:17" ht="15.75" customHeight="1">
      <c r="B24" s="31">
        <f t="shared" si="0"/>
        <v>16</v>
      </c>
      <c r="C24" s="32"/>
      <c r="D24" s="87"/>
      <c r="E24" s="87"/>
      <c r="F24" s="87"/>
      <c r="G24" s="87"/>
      <c r="H24" s="87"/>
      <c r="I24" s="87"/>
      <c r="J24" s="21"/>
      <c r="K24" s="7"/>
      <c r="L24" s="7"/>
      <c r="M24" s="7"/>
      <c r="N24" s="7"/>
      <c r="O24" s="7"/>
      <c r="P24" s="7"/>
      <c r="Q24" s="10"/>
    </row>
    <row r="25" spans="2:17" ht="15.75" customHeight="1">
      <c r="B25" s="31">
        <f t="shared" si="0"/>
        <v>17</v>
      </c>
      <c r="C25" s="32"/>
      <c r="D25" s="93"/>
      <c r="E25" s="93"/>
      <c r="F25" s="93"/>
      <c r="G25" s="93"/>
      <c r="H25" s="93"/>
      <c r="I25" s="93"/>
      <c r="J25" s="28"/>
      <c r="K25" s="7"/>
      <c r="L25" s="7"/>
      <c r="M25" s="7"/>
      <c r="N25" s="7"/>
      <c r="O25" s="7"/>
      <c r="P25" s="7"/>
      <c r="Q25" s="10"/>
    </row>
    <row r="26" spans="2:17" ht="15.75" customHeight="1">
      <c r="B26" s="31">
        <f t="shared" si="0"/>
        <v>18</v>
      </c>
      <c r="C26" s="32"/>
      <c r="D26" s="93"/>
      <c r="E26" s="93"/>
      <c r="F26" s="93"/>
      <c r="G26" s="93"/>
      <c r="H26" s="93"/>
      <c r="I26" s="93"/>
      <c r="J26" s="21"/>
      <c r="K26" s="7"/>
      <c r="L26" s="7"/>
      <c r="M26" s="7"/>
      <c r="N26" s="7"/>
      <c r="O26" s="7"/>
      <c r="P26" s="7"/>
      <c r="Q26" s="10"/>
    </row>
    <row r="27" spans="2:17" ht="15.75" customHeight="1">
      <c r="B27" s="31">
        <f t="shared" si="0"/>
        <v>19</v>
      </c>
      <c r="C27" s="32"/>
      <c r="D27" s="93"/>
      <c r="E27" s="93"/>
      <c r="F27" s="93"/>
      <c r="G27" s="93"/>
      <c r="H27" s="93"/>
      <c r="I27" s="93"/>
      <c r="J27" s="21"/>
      <c r="K27" s="7"/>
      <c r="L27" s="7"/>
      <c r="M27" s="7"/>
      <c r="N27" s="7"/>
      <c r="O27" s="7"/>
      <c r="P27" s="7"/>
      <c r="Q27" s="10"/>
    </row>
    <row r="28" spans="2:17" ht="15.75" customHeight="1">
      <c r="B28" s="31">
        <f t="shared" si="0"/>
        <v>20</v>
      </c>
      <c r="C28" s="32"/>
      <c r="D28" s="93"/>
      <c r="E28" s="93"/>
      <c r="F28" s="93"/>
      <c r="G28" s="93"/>
      <c r="H28" s="93"/>
      <c r="I28" s="93"/>
      <c r="J28" s="21"/>
      <c r="K28" s="7"/>
      <c r="L28" s="7"/>
      <c r="M28" s="7"/>
      <c r="N28" s="7"/>
      <c r="O28" s="7"/>
      <c r="P28" s="7"/>
      <c r="Q28" s="10"/>
    </row>
    <row r="29" spans="2:17" ht="15.75" customHeight="1">
      <c r="B29" s="31">
        <f t="shared" si="0"/>
        <v>21</v>
      </c>
      <c r="C29" s="32"/>
      <c r="D29" s="93"/>
      <c r="E29" s="93"/>
      <c r="F29" s="93"/>
      <c r="G29" s="93"/>
      <c r="H29" s="93"/>
      <c r="I29" s="93"/>
      <c r="J29" s="21"/>
      <c r="K29" s="7"/>
      <c r="L29" s="7"/>
      <c r="M29" s="7"/>
      <c r="N29" s="7"/>
      <c r="O29" s="7"/>
      <c r="P29" s="7"/>
      <c r="Q29" s="10"/>
    </row>
    <row r="30" spans="2:17" ht="15.75" customHeight="1">
      <c r="B30" s="31">
        <f t="shared" si="0"/>
        <v>22</v>
      </c>
      <c r="C30" s="32"/>
      <c r="D30" s="87"/>
      <c r="E30" s="87"/>
      <c r="F30" s="87"/>
      <c r="G30" s="87"/>
      <c r="H30" s="87"/>
      <c r="I30" s="87"/>
      <c r="J30" s="21"/>
      <c r="K30" s="7"/>
      <c r="L30" s="7"/>
      <c r="M30" s="7"/>
      <c r="N30" s="7"/>
      <c r="O30" s="7"/>
      <c r="P30" s="7"/>
      <c r="Q30" s="10"/>
    </row>
    <row r="31" spans="2:17" ht="15.75" customHeight="1">
      <c r="B31" s="31">
        <f t="shared" si="0"/>
        <v>23</v>
      </c>
      <c r="C31" s="32"/>
      <c r="D31" s="87"/>
      <c r="E31" s="87"/>
      <c r="F31" s="87"/>
      <c r="G31" s="87"/>
      <c r="H31" s="87"/>
      <c r="I31" s="87"/>
      <c r="J31" s="21"/>
      <c r="K31" s="7"/>
      <c r="L31" s="7"/>
      <c r="M31" s="7"/>
      <c r="N31" s="7"/>
      <c r="O31" s="7"/>
      <c r="P31" s="7"/>
      <c r="Q31" s="10"/>
    </row>
    <row r="32" spans="2:17" ht="15.75" customHeight="1">
      <c r="B32" s="31">
        <f t="shared" si="0"/>
        <v>24</v>
      </c>
      <c r="C32" s="32"/>
      <c r="D32" s="87"/>
      <c r="E32" s="87"/>
      <c r="F32" s="87"/>
      <c r="G32" s="87"/>
      <c r="H32" s="87"/>
      <c r="I32" s="87"/>
      <c r="J32" s="21"/>
      <c r="K32" s="7"/>
      <c r="L32" s="7"/>
      <c r="M32" s="7"/>
      <c r="N32" s="7"/>
      <c r="O32" s="7"/>
      <c r="P32" s="7"/>
      <c r="Q32" s="10"/>
    </row>
    <row r="33" spans="2:17" ht="15.75" customHeight="1">
      <c r="B33" s="31">
        <f t="shared" si="0"/>
        <v>25</v>
      </c>
      <c r="C33" s="32"/>
      <c r="D33" s="73"/>
      <c r="E33" s="74"/>
      <c r="F33" s="74"/>
      <c r="G33" s="74"/>
      <c r="H33" s="74"/>
      <c r="I33" s="74"/>
      <c r="J33" s="21"/>
      <c r="K33" s="7"/>
      <c r="L33" s="7"/>
      <c r="M33" s="7"/>
      <c r="N33" s="7"/>
      <c r="O33" s="7"/>
      <c r="P33" s="7"/>
      <c r="Q33" s="10"/>
    </row>
    <row r="34" spans="2:17" ht="15.75" customHeight="1">
      <c r="B34" s="31">
        <f t="shared" si="0"/>
        <v>26</v>
      </c>
      <c r="C34" s="32"/>
      <c r="D34" s="73"/>
      <c r="E34" s="74"/>
      <c r="F34" s="74"/>
      <c r="G34" s="74"/>
      <c r="H34" s="74"/>
      <c r="I34" s="74"/>
      <c r="J34" s="21"/>
      <c r="K34" s="7"/>
      <c r="L34" s="7"/>
      <c r="M34" s="7"/>
      <c r="N34" s="7"/>
      <c r="O34" s="7"/>
      <c r="P34" s="7"/>
      <c r="Q34" s="10"/>
    </row>
    <row r="35" spans="2:17" ht="15.75" customHeight="1">
      <c r="B35" s="31">
        <f t="shared" si="0"/>
        <v>27</v>
      </c>
      <c r="C35" s="32"/>
      <c r="D35" s="78"/>
      <c r="E35" s="79"/>
      <c r="F35" s="79"/>
      <c r="G35" s="79"/>
      <c r="H35" s="79"/>
      <c r="I35" s="79"/>
      <c r="J35" s="21"/>
      <c r="K35" s="7"/>
      <c r="L35" s="7"/>
      <c r="M35" s="7"/>
      <c r="N35" s="7"/>
      <c r="O35" s="7"/>
      <c r="P35" s="7"/>
      <c r="Q35" s="10"/>
    </row>
    <row r="36" spans="2:17" ht="15.75" customHeight="1">
      <c r="B36" s="31">
        <f t="shared" si="0"/>
        <v>28</v>
      </c>
      <c r="C36" s="32"/>
      <c r="D36" s="78"/>
      <c r="E36" s="79"/>
      <c r="F36" s="79"/>
      <c r="G36" s="79"/>
      <c r="H36" s="79"/>
      <c r="I36" s="79"/>
      <c r="J36" s="28"/>
      <c r="K36" s="7"/>
      <c r="L36" s="7"/>
      <c r="M36" s="7"/>
      <c r="N36" s="7"/>
      <c r="O36" s="7"/>
      <c r="P36" s="7"/>
      <c r="Q36" s="10"/>
    </row>
    <row r="37" spans="2:17" ht="15.75" customHeight="1">
      <c r="B37" s="31">
        <f t="shared" si="0"/>
        <v>29</v>
      </c>
      <c r="C37" s="32"/>
      <c r="D37" s="73"/>
      <c r="E37" s="74"/>
      <c r="F37" s="74"/>
      <c r="G37" s="74"/>
      <c r="H37" s="74"/>
      <c r="I37" s="74"/>
      <c r="J37" s="21"/>
      <c r="K37" s="7"/>
      <c r="L37" s="7"/>
      <c r="M37" s="7"/>
      <c r="N37" s="7"/>
      <c r="O37" s="7"/>
      <c r="P37" s="7"/>
      <c r="Q37" s="10"/>
    </row>
    <row r="38" spans="2:17" ht="15.75" customHeight="1">
      <c r="B38" s="31">
        <f t="shared" si="0"/>
        <v>30</v>
      </c>
      <c r="C38" s="32"/>
      <c r="D38" s="73"/>
      <c r="E38" s="74"/>
      <c r="F38" s="74"/>
      <c r="G38" s="74"/>
      <c r="H38" s="74"/>
      <c r="I38" s="74"/>
      <c r="J38" s="21"/>
      <c r="K38" s="7"/>
      <c r="L38" s="7"/>
      <c r="M38" s="7"/>
      <c r="N38" s="7"/>
      <c r="O38" s="7"/>
      <c r="P38" s="7"/>
      <c r="Q38" s="10"/>
    </row>
    <row r="39" spans="2:17" ht="15.75" customHeight="1">
      <c r="B39" s="31">
        <f t="shared" si="0"/>
        <v>31</v>
      </c>
      <c r="C39" s="32"/>
      <c r="D39" s="78"/>
      <c r="E39" s="79"/>
      <c r="F39" s="79"/>
      <c r="G39" s="79"/>
      <c r="H39" s="79"/>
      <c r="I39" s="79"/>
      <c r="J39" s="28"/>
      <c r="K39" s="7"/>
      <c r="L39" s="7"/>
      <c r="M39" s="7"/>
      <c r="N39" s="7"/>
      <c r="O39" s="7"/>
      <c r="P39" s="7"/>
      <c r="Q39" s="10"/>
    </row>
    <row r="40" spans="2:17" ht="15.75" customHeight="1">
      <c r="B40" s="31">
        <f t="shared" si="0"/>
        <v>32</v>
      </c>
      <c r="C40" s="31"/>
      <c r="D40" s="60"/>
      <c r="E40" s="61"/>
      <c r="F40" s="61"/>
      <c r="G40" s="61"/>
      <c r="H40" s="61"/>
      <c r="I40" s="61"/>
      <c r="J40" s="21"/>
      <c r="K40" s="7"/>
      <c r="L40" s="7"/>
      <c r="M40" s="7"/>
      <c r="N40" s="7"/>
      <c r="O40" s="7"/>
      <c r="P40" s="7"/>
      <c r="Q40" s="10"/>
    </row>
    <row r="41" spans="2:17" ht="15.75" customHeight="1">
      <c r="B41" s="31">
        <f t="shared" si="0"/>
        <v>33</v>
      </c>
      <c r="C41" s="31"/>
      <c r="D41" s="60"/>
      <c r="E41" s="61"/>
      <c r="F41" s="61"/>
      <c r="G41" s="61"/>
      <c r="H41" s="61"/>
      <c r="I41" s="61"/>
      <c r="J41" s="21"/>
      <c r="K41" s="7"/>
      <c r="L41" s="7"/>
      <c r="M41" s="7"/>
      <c r="N41" s="7"/>
      <c r="O41" s="7"/>
      <c r="P41" s="7"/>
      <c r="Q41" s="10"/>
    </row>
    <row r="42" spans="2:17" ht="15.75" customHeight="1">
      <c r="B42" s="31">
        <f t="shared" si="0"/>
        <v>34</v>
      </c>
      <c r="C42" s="31"/>
      <c r="D42" s="60"/>
      <c r="E42" s="61"/>
      <c r="F42" s="61"/>
      <c r="G42" s="61"/>
      <c r="H42" s="61"/>
      <c r="I42" s="61"/>
      <c r="J42" s="21"/>
      <c r="K42" s="7"/>
      <c r="L42" s="7"/>
      <c r="M42" s="7"/>
      <c r="N42" s="7"/>
      <c r="O42" s="7"/>
      <c r="P42" s="7"/>
      <c r="Q42" s="10"/>
    </row>
    <row r="43" spans="2:17" ht="15.75" customHeight="1">
      <c r="B43" s="31">
        <f t="shared" si="0"/>
        <v>35</v>
      </c>
      <c r="C43" s="31"/>
      <c r="D43" s="60"/>
      <c r="E43" s="61"/>
      <c r="F43" s="61"/>
      <c r="G43" s="61"/>
      <c r="H43" s="61"/>
      <c r="I43" s="61"/>
      <c r="J43" s="21"/>
      <c r="K43" s="7"/>
      <c r="L43" s="7"/>
      <c r="M43" s="7"/>
      <c r="N43" s="7"/>
      <c r="O43" s="7"/>
      <c r="P43" s="7"/>
      <c r="Q43" s="10"/>
    </row>
    <row r="44" spans="2:17" ht="15.75" customHeight="1">
      <c r="B44" s="31">
        <f t="shared" si="0"/>
        <v>36</v>
      </c>
      <c r="C44" s="31"/>
      <c r="D44" s="60"/>
      <c r="E44" s="61"/>
      <c r="F44" s="61"/>
      <c r="G44" s="61"/>
      <c r="H44" s="61"/>
      <c r="I44" s="61"/>
      <c r="J44" s="21"/>
      <c r="K44" s="7"/>
      <c r="L44" s="7"/>
      <c r="M44" s="7"/>
      <c r="N44" s="7"/>
      <c r="O44" s="7"/>
      <c r="P44" s="7"/>
      <c r="Q44" s="10"/>
    </row>
    <row r="45" spans="2:17" ht="15.75" customHeight="1">
      <c r="B45" s="24">
        <f t="shared" si="0"/>
        <v>37</v>
      </c>
      <c r="C45" s="30"/>
      <c r="D45" s="62"/>
      <c r="E45" s="48"/>
      <c r="F45" s="48"/>
      <c r="G45" s="48"/>
      <c r="H45" s="48"/>
      <c r="I45" s="63"/>
      <c r="J45" s="7"/>
      <c r="K45" s="7"/>
      <c r="L45" s="7"/>
      <c r="M45" s="7"/>
      <c r="N45" s="7"/>
      <c r="O45" s="7"/>
      <c r="P45" s="7"/>
      <c r="Q45" s="10"/>
    </row>
    <row r="46" spans="2:17" ht="15.75" customHeight="1">
      <c r="B46" s="9">
        <f t="shared" si="0"/>
        <v>38</v>
      </c>
      <c r="C46" s="11"/>
      <c r="D46" s="58"/>
      <c r="E46" s="59"/>
      <c r="F46" s="59"/>
      <c r="G46" s="59"/>
      <c r="H46" s="59"/>
      <c r="I46" s="56"/>
      <c r="J46" s="7"/>
      <c r="K46" s="7"/>
      <c r="L46" s="7"/>
      <c r="M46" s="7"/>
      <c r="N46" s="7"/>
      <c r="O46" s="7"/>
      <c r="P46" s="7"/>
      <c r="Q46" s="10"/>
    </row>
    <row r="47" spans="2:17" ht="15.75" customHeight="1">
      <c r="B47" s="9">
        <f t="shared" si="0"/>
        <v>39</v>
      </c>
      <c r="C47" s="11"/>
      <c r="D47" s="58"/>
      <c r="E47" s="59"/>
      <c r="F47" s="59"/>
      <c r="G47" s="59"/>
      <c r="H47" s="59"/>
      <c r="I47" s="56"/>
      <c r="J47" s="7"/>
      <c r="K47" s="7"/>
      <c r="L47" s="7"/>
      <c r="M47" s="7"/>
      <c r="N47" s="7"/>
      <c r="O47" s="7"/>
      <c r="P47" s="7"/>
      <c r="Q47" s="10"/>
    </row>
    <row r="48" spans="2:17" ht="15.75" customHeight="1">
      <c r="B48" s="9">
        <f t="shared" si="0"/>
        <v>40</v>
      </c>
      <c r="C48" s="11"/>
      <c r="D48" s="58"/>
      <c r="E48" s="59"/>
      <c r="F48" s="59"/>
      <c r="G48" s="59"/>
      <c r="H48" s="59"/>
      <c r="I48" s="56"/>
      <c r="J48" s="7"/>
      <c r="K48" s="7"/>
      <c r="L48" s="7"/>
      <c r="M48" s="7"/>
      <c r="N48" s="7"/>
      <c r="O48" s="7"/>
      <c r="P48" s="7"/>
      <c r="Q48" s="10"/>
    </row>
    <row r="49" spans="3:17" ht="15.75" customHeight="1">
      <c r="C49" s="54"/>
      <c r="D49" s="42"/>
      <c r="E49" s="3"/>
    </row>
    <row r="50" spans="3:17" ht="15.75" customHeight="1">
      <c r="C50" s="54"/>
      <c r="D50" s="42"/>
      <c r="E50" s="3"/>
      <c r="H50" s="64" t="s">
        <v>18</v>
      </c>
      <c r="I50" s="56"/>
      <c r="J50" s="7">
        <f t="shared" ref="J50:Q50" si="2">COUNTIF(J9:J48,"&gt;=70")</f>
        <v>4</v>
      </c>
      <c r="K50" s="7">
        <f t="shared" si="2"/>
        <v>0</v>
      </c>
      <c r="L50" s="7">
        <f t="shared" si="2"/>
        <v>0</v>
      </c>
      <c r="M50" s="7">
        <f t="shared" si="2"/>
        <v>0</v>
      </c>
      <c r="N50" s="7">
        <f t="shared" si="2"/>
        <v>0</v>
      </c>
      <c r="O50" s="7">
        <f t="shared" si="2"/>
        <v>0</v>
      </c>
      <c r="P50" s="7">
        <f t="shared" si="2"/>
        <v>0</v>
      </c>
      <c r="Q50" s="12">
        <f t="shared" si="2"/>
        <v>4</v>
      </c>
    </row>
    <row r="51" spans="3:17" ht="15.75" customHeight="1">
      <c r="C51" s="54"/>
      <c r="D51" s="42"/>
      <c r="E51" s="2"/>
      <c r="H51" s="64" t="s">
        <v>19</v>
      </c>
      <c r="I51" s="56"/>
      <c r="J51" s="7">
        <f t="shared" ref="J51:Q51" si="3">COUNTIF(J9:J49,"&lt;70")</f>
        <v>1</v>
      </c>
      <c r="K51" s="7">
        <f t="shared" si="3"/>
        <v>0</v>
      </c>
      <c r="L51" s="7">
        <f t="shared" si="3"/>
        <v>0</v>
      </c>
      <c r="M51" s="7">
        <f t="shared" si="3"/>
        <v>0</v>
      </c>
      <c r="N51" s="7">
        <f t="shared" si="3"/>
        <v>0</v>
      </c>
      <c r="O51" s="7">
        <f t="shared" si="3"/>
        <v>0</v>
      </c>
      <c r="P51" s="7">
        <f t="shared" si="3"/>
        <v>0</v>
      </c>
      <c r="Q51" s="12">
        <f t="shared" si="3"/>
        <v>1</v>
      </c>
    </row>
    <row r="52" spans="3:17" ht="15.75" customHeight="1">
      <c r="C52" s="54"/>
      <c r="D52" s="42"/>
      <c r="E52" s="42"/>
      <c r="H52" s="64" t="s">
        <v>20</v>
      </c>
      <c r="I52" s="56"/>
      <c r="J52" s="7">
        <f t="shared" ref="J52:Q52" si="4">COUNT(J9:J48)</f>
        <v>5</v>
      </c>
      <c r="K52" s="7">
        <f t="shared" si="4"/>
        <v>0</v>
      </c>
      <c r="L52" s="7">
        <f t="shared" si="4"/>
        <v>0</v>
      </c>
      <c r="M52" s="7">
        <f t="shared" si="4"/>
        <v>0</v>
      </c>
      <c r="N52" s="7">
        <f t="shared" si="4"/>
        <v>0</v>
      </c>
      <c r="O52" s="7">
        <f t="shared" si="4"/>
        <v>0</v>
      </c>
      <c r="P52" s="7">
        <f t="shared" si="4"/>
        <v>0</v>
      </c>
      <c r="Q52" s="12">
        <f t="shared" si="4"/>
        <v>5</v>
      </c>
    </row>
    <row r="53" spans="3:17" ht="15.75" customHeight="1">
      <c r="C53" s="54"/>
      <c r="D53" s="42"/>
      <c r="E53" s="3"/>
      <c r="H53" s="55" t="s">
        <v>21</v>
      </c>
      <c r="I53" s="56"/>
      <c r="J53" s="13">
        <f t="shared" ref="J53:Q53" si="5">J50/J52</f>
        <v>0.8</v>
      </c>
      <c r="K53" s="14" t="e">
        <f t="shared" si="5"/>
        <v>#DIV/0!</v>
      </c>
      <c r="L53" s="14" t="e">
        <f t="shared" si="5"/>
        <v>#DIV/0!</v>
      </c>
      <c r="M53" s="14" t="e">
        <f t="shared" si="5"/>
        <v>#DIV/0!</v>
      </c>
      <c r="N53" s="14" t="e">
        <f t="shared" si="5"/>
        <v>#DIV/0!</v>
      </c>
      <c r="O53" s="14" t="e">
        <f t="shared" si="5"/>
        <v>#DIV/0!</v>
      </c>
      <c r="P53" s="14" t="e">
        <f t="shared" si="5"/>
        <v>#DIV/0!</v>
      </c>
      <c r="Q53" s="15">
        <f t="shared" si="5"/>
        <v>0.8</v>
      </c>
    </row>
    <row r="54" spans="3:17" ht="15.75" customHeight="1">
      <c r="C54" s="54"/>
      <c r="D54" s="42"/>
      <c r="E54" s="3"/>
      <c r="H54" s="55" t="s">
        <v>22</v>
      </c>
      <c r="I54" s="56"/>
      <c r="J54" s="13">
        <f t="shared" ref="J54:Q54" si="6">J51/J52</f>
        <v>0.2</v>
      </c>
      <c r="K54" s="13" t="e">
        <f t="shared" si="6"/>
        <v>#DIV/0!</v>
      </c>
      <c r="L54" s="14" t="e">
        <f t="shared" si="6"/>
        <v>#DIV/0!</v>
      </c>
      <c r="M54" s="14" t="e">
        <f t="shared" si="6"/>
        <v>#DIV/0!</v>
      </c>
      <c r="N54" s="14" t="e">
        <f t="shared" si="6"/>
        <v>#DIV/0!</v>
      </c>
      <c r="O54" s="14" t="e">
        <f t="shared" si="6"/>
        <v>#DIV/0!</v>
      </c>
      <c r="P54" s="14" t="e">
        <f t="shared" si="6"/>
        <v>#DIV/0!</v>
      </c>
      <c r="Q54" s="15">
        <f t="shared" si="6"/>
        <v>0.2</v>
      </c>
    </row>
    <row r="55" spans="3:17" ht="15.75" customHeight="1">
      <c r="C55" s="54"/>
      <c r="D55" s="42"/>
      <c r="E55" s="2"/>
    </row>
    <row r="56" spans="3:17" ht="15.75" customHeight="1">
      <c r="C56" s="3"/>
      <c r="D56" s="3"/>
      <c r="E56" s="2"/>
    </row>
    <row r="57" spans="3:17" ht="15.75" customHeight="1"/>
    <row r="58" spans="3:17" ht="15.75" customHeight="1">
      <c r="J58" s="57"/>
      <c r="K58" s="48"/>
      <c r="L58" s="48"/>
      <c r="M58" s="48"/>
      <c r="N58" s="48"/>
      <c r="O58" s="48"/>
      <c r="P58" s="48"/>
    </row>
    <row r="59" spans="3:17" ht="15.75" customHeight="1">
      <c r="J59" s="52" t="s">
        <v>23</v>
      </c>
      <c r="K59" s="53"/>
      <c r="L59" s="53"/>
      <c r="M59" s="53"/>
      <c r="N59" s="53"/>
      <c r="O59" s="53"/>
      <c r="P59" s="53"/>
    </row>
    <row r="60" spans="3:17" ht="15.75" customHeight="1"/>
    <row r="61" spans="3:17" ht="15.75" customHeight="1"/>
    <row r="62" spans="3:17" ht="15.75" customHeight="1"/>
    <row r="63" spans="3:17" ht="15.75" customHeight="1"/>
    <row r="64" spans="3:1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63">
    <mergeCell ref="J59:P59"/>
    <mergeCell ref="C53:D53"/>
    <mergeCell ref="H53:I53"/>
    <mergeCell ref="C54:D54"/>
    <mergeCell ref="H54:I54"/>
    <mergeCell ref="C55:D55"/>
    <mergeCell ref="J58:P58"/>
    <mergeCell ref="C50:D50"/>
    <mergeCell ref="H50:I50"/>
    <mergeCell ref="C51:D51"/>
    <mergeCell ref="H51:I51"/>
    <mergeCell ref="C52:E52"/>
    <mergeCell ref="H52:I52"/>
    <mergeCell ref="C49:D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5" right="0.25" top="0.75" bottom="0.75" header="0" footer="0"/>
  <pageSetup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100"/>
  <sheetViews>
    <sheetView zoomScale="120" zoomScaleNormal="120" workbookViewId="0">
      <selection activeCell="L10" sqref="L10"/>
    </sheetView>
  </sheetViews>
  <sheetFormatPr baseColWidth="10" defaultColWidth="12.54296875" defaultRowHeight="15" customHeight="1"/>
  <cols>
    <col min="1" max="1" width="1.1796875" customWidth="1"/>
    <col min="2" max="2" width="4.453125" customWidth="1"/>
    <col min="3" max="3" width="9.453125" customWidth="1"/>
    <col min="4" max="9" width="6.7265625" customWidth="1"/>
    <col min="10" max="10" width="7.1796875" customWidth="1"/>
    <col min="11" max="11" width="6.54296875" customWidth="1"/>
    <col min="12" max="14" width="5" customWidth="1"/>
    <col min="15" max="15" width="9.453125" customWidth="1"/>
  </cols>
  <sheetData>
    <row r="2" spans="2:15" ht="15.5">
      <c r="B2" s="41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1"/>
      <c r="M2" s="1"/>
    </row>
    <row r="3" spans="2:15" ht="14.5">
      <c r="C3" s="46" t="s">
        <v>1</v>
      </c>
      <c r="D3" s="42"/>
      <c r="E3" s="42"/>
      <c r="F3" s="42"/>
      <c r="G3" s="42"/>
      <c r="H3" s="42"/>
      <c r="I3" s="42"/>
      <c r="J3" s="42"/>
      <c r="K3" s="42"/>
      <c r="L3" s="3"/>
      <c r="M3" s="3"/>
    </row>
    <row r="4" spans="2:15" ht="14.5">
      <c r="C4" t="s">
        <v>2</v>
      </c>
      <c r="D4" s="47"/>
      <c r="E4" s="48"/>
      <c r="F4" s="48"/>
      <c r="G4" s="48"/>
      <c r="I4" t="s">
        <v>3</v>
      </c>
      <c r="J4" s="49"/>
      <c r="K4" s="48"/>
    </row>
    <row r="5" spans="2:15" ht="6.75" customHeight="1">
      <c r="D5" s="4"/>
      <c r="E5" s="4"/>
      <c r="F5" s="4"/>
      <c r="G5" s="4"/>
    </row>
    <row r="6" spans="2:15" ht="14.5">
      <c r="C6" t="s">
        <v>5</v>
      </c>
      <c r="D6" s="49" t="s">
        <v>30</v>
      </c>
      <c r="E6" s="48"/>
      <c r="F6" s="48"/>
      <c r="G6" s="48"/>
      <c r="I6" s="54" t="s">
        <v>6</v>
      </c>
      <c r="J6" s="42"/>
      <c r="K6" s="5" t="s">
        <v>26</v>
      </c>
      <c r="L6" s="16"/>
      <c r="M6" s="16"/>
      <c r="N6" s="16"/>
      <c r="O6" s="16"/>
    </row>
    <row r="7" spans="2:15" ht="11.25" customHeight="1"/>
    <row r="8" spans="2:15" ht="14.5">
      <c r="B8" s="6" t="s">
        <v>7</v>
      </c>
      <c r="C8" s="6" t="s">
        <v>8</v>
      </c>
      <c r="D8" s="64" t="s">
        <v>9</v>
      </c>
      <c r="E8" s="59"/>
      <c r="F8" s="59"/>
      <c r="G8" s="59"/>
      <c r="H8" s="59"/>
      <c r="I8" s="56"/>
      <c r="J8" s="7" t="s">
        <v>24</v>
      </c>
      <c r="K8" s="7" t="s">
        <v>25</v>
      </c>
    </row>
    <row r="9" spans="2:15" ht="14.5">
      <c r="B9" s="9">
        <v>1</v>
      </c>
      <c r="C9" s="25"/>
      <c r="D9" s="120"/>
      <c r="E9" s="121"/>
      <c r="F9" s="121"/>
      <c r="G9" s="121"/>
      <c r="H9" s="121"/>
      <c r="I9" s="122"/>
      <c r="J9" s="17">
        <f>+'ING PROCESOS 507A'!Q9</f>
        <v>98</v>
      </c>
      <c r="K9" s="17">
        <f t="shared" ref="K9:K11" si="0">+J9</f>
        <v>98</v>
      </c>
    </row>
    <row r="10" spans="2:15" ht="14.5">
      <c r="B10" s="9">
        <f t="shared" ref="B10:B48" si="1">B9+1</f>
        <v>2</v>
      </c>
      <c r="C10" s="26"/>
      <c r="D10" s="108"/>
      <c r="E10" s="109"/>
      <c r="F10" s="109"/>
      <c r="G10" s="109"/>
      <c r="H10" s="109"/>
      <c r="I10" s="110"/>
      <c r="J10" s="17">
        <f>+'ING PROCESOS 507A'!Q10</f>
        <v>94</v>
      </c>
      <c r="K10" s="17">
        <f t="shared" si="0"/>
        <v>94</v>
      </c>
    </row>
    <row r="11" spans="2:15" ht="14.5">
      <c r="B11" s="9">
        <f t="shared" si="1"/>
        <v>3</v>
      </c>
      <c r="C11" s="25"/>
      <c r="D11" s="108"/>
      <c r="E11" s="109"/>
      <c r="F11" s="109"/>
      <c r="G11" s="109"/>
      <c r="H11" s="109"/>
      <c r="I11" s="110"/>
      <c r="J11" s="17">
        <f>+'ING PROCESOS 507A'!Q11</f>
        <v>98</v>
      </c>
      <c r="K11" s="17">
        <f t="shared" si="0"/>
        <v>98</v>
      </c>
    </row>
    <row r="12" spans="2:15" ht="14.5">
      <c r="B12" s="9">
        <f t="shared" si="1"/>
        <v>4</v>
      </c>
      <c r="C12" s="25"/>
      <c r="D12" s="108"/>
      <c r="E12" s="109"/>
      <c r="F12" s="109"/>
      <c r="G12" s="109"/>
      <c r="H12" s="109"/>
      <c r="I12" s="110"/>
      <c r="J12" s="17">
        <f>+'ING PROCESOS 507A'!Q12</f>
        <v>80</v>
      </c>
      <c r="K12" s="17">
        <v>0</v>
      </c>
    </row>
    <row r="13" spans="2:15" ht="14.5">
      <c r="B13" s="9">
        <f t="shared" si="1"/>
        <v>5</v>
      </c>
      <c r="C13" s="25"/>
      <c r="D13" s="108"/>
      <c r="E13" s="109"/>
      <c r="F13" s="109"/>
      <c r="G13" s="109"/>
      <c r="H13" s="109"/>
      <c r="I13" s="110"/>
      <c r="J13" s="17">
        <f>+'ING PROCESOS 507A'!Q13</f>
        <v>94</v>
      </c>
      <c r="K13" s="17">
        <v>0</v>
      </c>
    </row>
    <row r="14" spans="2:15" ht="14.5">
      <c r="B14" s="9">
        <f t="shared" si="1"/>
        <v>6</v>
      </c>
      <c r="C14" s="25"/>
      <c r="D14" s="111"/>
      <c r="E14" s="98"/>
      <c r="F14" s="98"/>
      <c r="G14" s="98"/>
      <c r="H14" s="98"/>
      <c r="I14" s="112"/>
      <c r="J14" s="17">
        <f>+'ING PROCESOS 507A'!Q14</f>
        <v>86</v>
      </c>
      <c r="K14" s="17">
        <v>0</v>
      </c>
    </row>
    <row r="15" spans="2:15" ht="14.5">
      <c r="B15" s="9">
        <f t="shared" si="1"/>
        <v>7</v>
      </c>
      <c r="C15" s="25"/>
      <c r="D15" s="113"/>
      <c r="E15" s="114"/>
      <c r="F15" s="114"/>
      <c r="G15" s="114"/>
      <c r="H15" s="114"/>
      <c r="I15" s="115"/>
      <c r="J15" s="17">
        <f>+'ING PROCESOS 507A'!Q15</f>
        <v>98</v>
      </c>
      <c r="K15" s="7">
        <v>0</v>
      </c>
    </row>
    <row r="16" spans="2:15" ht="14.5">
      <c r="B16" s="9">
        <f t="shared" si="1"/>
        <v>8</v>
      </c>
      <c r="C16" s="25"/>
      <c r="D16" s="113"/>
      <c r="E16" s="114"/>
      <c r="F16" s="114"/>
      <c r="G16" s="114"/>
      <c r="H16" s="114"/>
      <c r="I16" s="115"/>
      <c r="J16" s="17">
        <f>+'ING PROCESOS 507A'!Q16</f>
        <v>93</v>
      </c>
      <c r="K16" s="7">
        <v>0</v>
      </c>
    </row>
    <row r="17" spans="2:14" ht="14.5">
      <c r="B17" s="9">
        <f t="shared" si="1"/>
        <v>9</v>
      </c>
      <c r="C17" s="25"/>
      <c r="D17" s="108"/>
      <c r="E17" s="109"/>
      <c r="F17" s="109"/>
      <c r="G17" s="109"/>
      <c r="H17" s="109"/>
      <c r="I17" s="110"/>
      <c r="J17" s="17">
        <f>+'ING PROCESOS 507A'!Q17</f>
        <v>0</v>
      </c>
      <c r="K17" s="17">
        <f t="shared" ref="K17:K18" si="2">+J17</f>
        <v>0</v>
      </c>
    </row>
    <row r="18" spans="2:14" ht="14.5">
      <c r="B18" s="9">
        <f t="shared" si="1"/>
        <v>10</v>
      </c>
      <c r="C18" s="27"/>
      <c r="D18" s="116"/>
      <c r="E18" s="117"/>
      <c r="F18" s="117"/>
      <c r="G18" s="117"/>
      <c r="H18" s="117"/>
      <c r="I18" s="118"/>
      <c r="J18" s="17">
        <f>+'ING PROCESOS 507A'!Q18</f>
        <v>94</v>
      </c>
      <c r="K18" s="17">
        <f t="shared" si="2"/>
        <v>94</v>
      </c>
    </row>
    <row r="19" spans="2:14" ht="14.5">
      <c r="B19" s="9">
        <f t="shared" si="1"/>
        <v>11</v>
      </c>
      <c r="C19" s="20"/>
      <c r="D19" s="119"/>
      <c r="E19" s="59"/>
      <c r="F19" s="59"/>
      <c r="G19" s="59"/>
      <c r="H19" s="59"/>
      <c r="I19" s="56"/>
      <c r="J19" s="17"/>
      <c r="K19" s="17"/>
    </row>
    <row r="20" spans="2:14" ht="14.5">
      <c r="B20" s="9">
        <f t="shared" si="1"/>
        <v>12</v>
      </c>
      <c r="C20" s="20"/>
      <c r="D20" s="119"/>
      <c r="E20" s="59"/>
      <c r="F20" s="59"/>
      <c r="G20" s="59"/>
      <c r="H20" s="59"/>
      <c r="I20" s="56"/>
      <c r="J20" s="17"/>
      <c r="K20" s="17"/>
    </row>
    <row r="21" spans="2:14" ht="15.75" customHeight="1">
      <c r="B21" s="9">
        <f t="shared" si="1"/>
        <v>13</v>
      </c>
      <c r="C21" s="20"/>
      <c r="D21" s="119"/>
      <c r="E21" s="59"/>
      <c r="F21" s="59"/>
      <c r="G21" s="59"/>
      <c r="H21" s="59"/>
      <c r="I21" s="56"/>
      <c r="J21" s="17"/>
      <c r="K21" s="17"/>
    </row>
    <row r="22" spans="2:14" ht="15.75" customHeight="1">
      <c r="B22" s="9">
        <f t="shared" si="1"/>
        <v>14</v>
      </c>
      <c r="C22" s="22"/>
      <c r="D22" s="101"/>
      <c r="E22" s="53"/>
      <c r="F22" s="53"/>
      <c r="G22" s="53"/>
      <c r="H22" s="53"/>
      <c r="I22" s="66"/>
      <c r="J22" s="17"/>
      <c r="K22" s="17"/>
    </row>
    <row r="23" spans="2:14" ht="15.75" customHeight="1">
      <c r="B23" s="9">
        <f t="shared" si="1"/>
        <v>15</v>
      </c>
      <c r="C23" s="23"/>
      <c r="D23" s="100"/>
      <c r="E23" s="61"/>
      <c r="F23" s="61"/>
      <c r="G23" s="61"/>
      <c r="H23" s="61"/>
      <c r="I23" s="61"/>
      <c r="J23" s="17"/>
      <c r="K23" s="17"/>
    </row>
    <row r="24" spans="2:14" ht="15.75" customHeight="1">
      <c r="B24" s="9">
        <f t="shared" si="1"/>
        <v>16</v>
      </c>
      <c r="C24" s="23"/>
      <c r="D24" s="100"/>
      <c r="E24" s="61"/>
      <c r="F24" s="61"/>
      <c r="G24" s="61"/>
      <c r="H24" s="61"/>
      <c r="I24" s="61"/>
      <c r="J24" s="17"/>
      <c r="K24" s="17"/>
    </row>
    <row r="25" spans="2:14" ht="15.75" customHeight="1">
      <c r="B25" s="9">
        <f t="shared" si="1"/>
        <v>17</v>
      </c>
      <c r="C25" s="23"/>
      <c r="D25" s="100"/>
      <c r="E25" s="61"/>
      <c r="F25" s="61"/>
      <c r="G25" s="61"/>
      <c r="H25" s="61"/>
      <c r="I25" s="61"/>
      <c r="J25" s="17"/>
      <c r="K25" s="17"/>
      <c r="N25" t="s">
        <v>28</v>
      </c>
    </row>
    <row r="26" spans="2:14" ht="15.75" customHeight="1">
      <c r="B26" s="9">
        <f t="shared" si="1"/>
        <v>18</v>
      </c>
      <c r="C26" s="23"/>
      <c r="D26" s="100"/>
      <c r="E26" s="61"/>
      <c r="F26" s="61"/>
      <c r="G26" s="61"/>
      <c r="H26" s="61"/>
      <c r="I26" s="61"/>
      <c r="J26" s="17"/>
      <c r="K26" s="17"/>
    </row>
    <row r="27" spans="2:14" ht="15.75" customHeight="1">
      <c r="B27" s="9">
        <f t="shared" si="1"/>
        <v>19</v>
      </c>
      <c r="C27" s="23"/>
      <c r="D27" s="100"/>
      <c r="E27" s="61"/>
      <c r="F27" s="61"/>
      <c r="G27" s="61"/>
      <c r="H27" s="61"/>
      <c r="I27" s="61"/>
      <c r="J27" s="17"/>
      <c r="K27" s="7"/>
    </row>
    <row r="28" spans="2:14" ht="15.75" customHeight="1">
      <c r="B28" s="9">
        <f t="shared" si="1"/>
        <v>20</v>
      </c>
      <c r="C28" s="23"/>
      <c r="D28" s="100"/>
      <c r="E28" s="61"/>
      <c r="F28" s="61"/>
      <c r="G28" s="61"/>
      <c r="H28" s="61"/>
      <c r="I28" s="61"/>
      <c r="J28" s="17"/>
      <c r="K28" s="7"/>
    </row>
    <row r="29" spans="2:14" ht="15.75" customHeight="1">
      <c r="B29" s="9">
        <f t="shared" si="1"/>
        <v>21</v>
      </c>
      <c r="C29" s="23"/>
      <c r="D29" s="102"/>
      <c r="E29" s="103"/>
      <c r="F29" s="103"/>
      <c r="G29" s="103"/>
      <c r="H29" s="103"/>
      <c r="I29" s="104"/>
      <c r="J29" s="17"/>
      <c r="K29" s="7"/>
    </row>
    <row r="30" spans="2:14" ht="15.75" customHeight="1">
      <c r="B30" s="9">
        <f t="shared" si="1"/>
        <v>22</v>
      </c>
      <c r="C30" s="23"/>
      <c r="D30" s="100"/>
      <c r="E30" s="61"/>
      <c r="F30" s="61"/>
      <c r="G30" s="61"/>
      <c r="H30" s="61"/>
      <c r="I30" s="61"/>
      <c r="J30" s="17"/>
      <c r="K30" s="7"/>
    </row>
    <row r="31" spans="2:14" ht="15.75" customHeight="1">
      <c r="B31" s="9">
        <f t="shared" si="1"/>
        <v>23</v>
      </c>
      <c r="C31" s="23"/>
      <c r="D31" s="100"/>
      <c r="E31" s="61"/>
      <c r="F31" s="61"/>
      <c r="G31" s="61"/>
      <c r="H31" s="61"/>
      <c r="I31" s="61"/>
      <c r="J31" s="17"/>
      <c r="K31" s="7"/>
    </row>
    <row r="32" spans="2:14" ht="15.75" customHeight="1">
      <c r="B32" s="9">
        <f t="shared" si="1"/>
        <v>24</v>
      </c>
      <c r="C32" s="22"/>
      <c r="D32" s="101"/>
      <c r="E32" s="53"/>
      <c r="F32" s="53"/>
      <c r="G32" s="53"/>
      <c r="H32" s="53"/>
      <c r="I32" s="66"/>
      <c r="J32" s="17"/>
      <c r="K32" s="7"/>
    </row>
    <row r="33" spans="2:11" ht="15.75" customHeight="1">
      <c r="B33" s="9">
        <f t="shared" si="1"/>
        <v>25</v>
      </c>
      <c r="C33" s="23"/>
      <c r="D33" s="105"/>
      <c r="E33" s="106"/>
      <c r="F33" s="106"/>
      <c r="G33" s="106"/>
      <c r="H33" s="106"/>
      <c r="I33" s="107"/>
      <c r="J33" s="17"/>
      <c r="K33" s="7"/>
    </row>
    <row r="34" spans="2:11" ht="15.75" customHeight="1">
      <c r="B34" s="9">
        <f t="shared" si="1"/>
        <v>26</v>
      </c>
      <c r="C34" s="23"/>
      <c r="D34" s="97"/>
      <c r="E34" s="98"/>
      <c r="F34" s="98"/>
      <c r="G34" s="98"/>
      <c r="H34" s="98"/>
      <c r="I34" s="99"/>
      <c r="J34" s="17"/>
      <c r="K34" s="7"/>
    </row>
    <row r="35" spans="2:11" ht="15.75" customHeight="1">
      <c r="B35" s="9">
        <f t="shared" si="1"/>
        <v>27</v>
      </c>
      <c r="C35" s="23"/>
      <c r="D35" s="100"/>
      <c r="E35" s="61"/>
      <c r="F35" s="61"/>
      <c r="G35" s="61"/>
      <c r="H35" s="61"/>
      <c r="I35" s="61"/>
      <c r="J35" s="17"/>
      <c r="K35" s="7"/>
    </row>
    <row r="36" spans="2:11" ht="15.75" customHeight="1">
      <c r="B36" s="9">
        <f t="shared" si="1"/>
        <v>28</v>
      </c>
      <c r="C36" s="23"/>
      <c r="D36" s="100"/>
      <c r="E36" s="61"/>
      <c r="F36" s="61"/>
      <c r="G36" s="61"/>
      <c r="H36" s="61"/>
      <c r="I36" s="61"/>
      <c r="J36" s="17"/>
      <c r="K36" s="7"/>
    </row>
    <row r="37" spans="2:11" ht="15.75" customHeight="1">
      <c r="B37" s="9">
        <f t="shared" si="1"/>
        <v>29</v>
      </c>
      <c r="C37" s="9"/>
      <c r="D37" s="58"/>
      <c r="E37" s="59"/>
      <c r="F37" s="59"/>
      <c r="G37" s="59"/>
      <c r="H37" s="59"/>
      <c r="I37" s="56"/>
      <c r="J37" s="17"/>
      <c r="K37" s="7"/>
    </row>
    <row r="38" spans="2:11" ht="15.75" customHeight="1">
      <c r="B38" s="9">
        <f t="shared" si="1"/>
        <v>30</v>
      </c>
      <c r="C38" s="9"/>
      <c r="D38" s="58"/>
      <c r="E38" s="59"/>
      <c r="F38" s="59"/>
      <c r="G38" s="59"/>
      <c r="H38" s="59"/>
      <c r="I38" s="56"/>
      <c r="J38" s="17"/>
      <c r="K38" s="7"/>
    </row>
    <row r="39" spans="2:11" ht="15.75" customHeight="1">
      <c r="B39" s="9">
        <f t="shared" si="1"/>
        <v>31</v>
      </c>
      <c r="C39" s="9"/>
      <c r="D39" s="58"/>
      <c r="E39" s="59"/>
      <c r="F39" s="59"/>
      <c r="G39" s="59"/>
      <c r="H39" s="59"/>
      <c r="I39" s="56"/>
      <c r="J39" s="17"/>
      <c r="K39" s="7"/>
    </row>
    <row r="40" spans="2:11" ht="15.75" customHeight="1">
      <c r="B40" s="9">
        <f t="shared" si="1"/>
        <v>32</v>
      </c>
      <c r="C40" s="9"/>
      <c r="D40" s="58"/>
      <c r="E40" s="59"/>
      <c r="F40" s="59"/>
      <c r="G40" s="59"/>
      <c r="H40" s="59"/>
      <c r="I40" s="56"/>
      <c r="J40" s="17"/>
      <c r="K40" s="7"/>
    </row>
    <row r="41" spans="2:11" ht="15.75" customHeight="1">
      <c r="B41" s="9">
        <f t="shared" si="1"/>
        <v>33</v>
      </c>
      <c r="C41" s="9"/>
      <c r="D41" s="58"/>
      <c r="E41" s="59"/>
      <c r="F41" s="59"/>
      <c r="G41" s="59"/>
      <c r="H41" s="59"/>
      <c r="I41" s="56"/>
      <c r="J41" s="17"/>
      <c r="K41" s="7"/>
    </row>
    <row r="42" spans="2:11" ht="15.75" customHeight="1">
      <c r="B42" s="9">
        <f t="shared" si="1"/>
        <v>34</v>
      </c>
      <c r="C42" s="9"/>
      <c r="D42" s="58"/>
      <c r="E42" s="59"/>
      <c r="F42" s="59"/>
      <c r="G42" s="59"/>
      <c r="H42" s="59"/>
      <c r="I42" s="56"/>
      <c r="J42" s="17"/>
      <c r="K42" s="7"/>
    </row>
    <row r="43" spans="2:11" ht="15.75" customHeight="1">
      <c r="B43" s="9">
        <f t="shared" si="1"/>
        <v>35</v>
      </c>
      <c r="C43" s="9"/>
      <c r="D43" s="58"/>
      <c r="E43" s="59"/>
      <c r="F43" s="59"/>
      <c r="G43" s="59"/>
      <c r="H43" s="59"/>
      <c r="I43" s="56"/>
      <c r="J43" s="17"/>
      <c r="K43" s="7"/>
    </row>
    <row r="44" spans="2:11" ht="15.75" customHeight="1">
      <c r="B44" s="9">
        <f t="shared" si="1"/>
        <v>36</v>
      </c>
      <c r="C44" s="9"/>
      <c r="D44" s="58"/>
      <c r="E44" s="59"/>
      <c r="F44" s="59"/>
      <c r="G44" s="59"/>
      <c r="H44" s="59"/>
      <c r="I44" s="56"/>
      <c r="J44" s="17"/>
      <c r="K44" s="7"/>
    </row>
    <row r="45" spans="2:11" ht="15.75" customHeight="1">
      <c r="B45" s="9">
        <f t="shared" si="1"/>
        <v>37</v>
      </c>
      <c r="C45" s="11"/>
      <c r="D45" s="58"/>
      <c r="E45" s="59"/>
      <c r="F45" s="59"/>
      <c r="G45" s="59"/>
      <c r="H45" s="59"/>
      <c r="I45" s="56"/>
      <c r="J45" s="17"/>
      <c r="K45" s="7"/>
    </row>
    <row r="46" spans="2:11" ht="15.75" customHeight="1">
      <c r="B46" s="9">
        <f t="shared" si="1"/>
        <v>38</v>
      </c>
      <c r="C46" s="11"/>
      <c r="D46" s="58"/>
      <c r="E46" s="59"/>
      <c r="F46" s="59"/>
      <c r="G46" s="59"/>
      <c r="H46" s="59"/>
      <c r="I46" s="56"/>
      <c r="J46" s="17"/>
      <c r="K46" s="7"/>
    </row>
    <row r="47" spans="2:11" ht="15.75" customHeight="1">
      <c r="B47" s="9">
        <f t="shared" si="1"/>
        <v>39</v>
      </c>
      <c r="C47" s="11"/>
      <c r="D47" s="58"/>
      <c r="E47" s="59"/>
      <c r="F47" s="59"/>
      <c r="G47" s="59"/>
      <c r="H47" s="59"/>
      <c r="I47" s="56"/>
      <c r="J47" s="17"/>
      <c r="K47" s="7"/>
    </row>
    <row r="48" spans="2:11" ht="15.75" customHeight="1">
      <c r="B48" s="9">
        <f t="shared" si="1"/>
        <v>40</v>
      </c>
      <c r="C48" s="11"/>
      <c r="D48" s="58"/>
      <c r="E48" s="59"/>
      <c r="F48" s="59"/>
      <c r="G48" s="59"/>
      <c r="H48" s="59"/>
      <c r="I48" s="56"/>
      <c r="J48" s="17"/>
      <c r="K48" s="7"/>
    </row>
    <row r="49" spans="3:11" ht="15.75" customHeight="1">
      <c r="C49" s="54"/>
      <c r="D49" s="42"/>
      <c r="E49" s="3"/>
    </row>
    <row r="50" spans="3:11" ht="15.75" customHeight="1">
      <c r="C50" s="54"/>
      <c r="D50" s="42"/>
      <c r="E50" s="3"/>
      <c r="H50" s="64" t="s">
        <v>18</v>
      </c>
      <c r="I50" s="56"/>
      <c r="J50" s="7">
        <f>COUNTIF(K9:K48,"&gt;=70")</f>
        <v>4</v>
      </c>
      <c r="K50" s="3"/>
    </row>
    <row r="51" spans="3:11" ht="15.75" customHeight="1">
      <c r="C51" s="54"/>
      <c r="D51" s="42"/>
      <c r="E51" s="2"/>
      <c r="H51" s="64" t="s">
        <v>19</v>
      </c>
      <c r="I51" s="56"/>
      <c r="J51" s="7">
        <f>COUNTIF(K9:K48,"&lt;70")</f>
        <v>6</v>
      </c>
      <c r="K51" s="3"/>
    </row>
    <row r="52" spans="3:11" ht="15.75" customHeight="1">
      <c r="C52" s="54"/>
      <c r="D52" s="42"/>
      <c r="E52" s="42"/>
      <c r="H52" s="64" t="s">
        <v>20</v>
      </c>
      <c r="I52" s="56"/>
      <c r="J52" s="7">
        <f>COUNT(J9:J48)</f>
        <v>10</v>
      </c>
      <c r="K52" s="3"/>
    </row>
    <row r="53" spans="3:11" ht="15.75" customHeight="1">
      <c r="C53" s="54"/>
      <c r="D53" s="42"/>
      <c r="E53" s="3"/>
      <c r="H53" s="55" t="s">
        <v>21</v>
      </c>
      <c r="I53" s="56"/>
      <c r="J53" s="13">
        <f>J50/J52</f>
        <v>0.4</v>
      </c>
      <c r="K53" s="18"/>
    </row>
    <row r="54" spans="3:11" ht="15.75" customHeight="1">
      <c r="C54" s="54"/>
      <c r="D54" s="42"/>
      <c r="E54" s="3"/>
      <c r="H54" s="55" t="s">
        <v>22</v>
      </c>
      <c r="I54" s="56"/>
      <c r="J54" s="13">
        <f>J51/J52</f>
        <v>0.6</v>
      </c>
      <c r="K54" s="19"/>
    </row>
    <row r="55" spans="3:11" ht="15.75" customHeight="1">
      <c r="C55" s="54"/>
      <c r="D55" s="42"/>
      <c r="E55" s="2"/>
    </row>
    <row r="56" spans="3:11" ht="15.75" customHeight="1">
      <c r="C56" s="3"/>
      <c r="D56" s="3"/>
      <c r="E56" s="2"/>
    </row>
    <row r="57" spans="3:11" ht="15.75" customHeight="1"/>
    <row r="58" spans="3:11" ht="15.75" customHeight="1">
      <c r="J58" s="54"/>
      <c r="K58" s="42"/>
    </row>
    <row r="59" spans="3:11" ht="15.75" customHeight="1">
      <c r="J59" s="46"/>
      <c r="K59" s="42"/>
    </row>
    <row r="60" spans="3:11" ht="15.75" customHeight="1"/>
    <row r="61" spans="3:11" ht="15.75" customHeight="1"/>
    <row r="62" spans="3:11" ht="15.75" customHeight="1"/>
    <row r="63" spans="3:11" ht="15.75" customHeight="1"/>
    <row r="64" spans="3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61">
    <mergeCell ref="D8:I8"/>
    <mergeCell ref="D9:I9"/>
    <mergeCell ref="D13:I13"/>
    <mergeCell ref="B2:K2"/>
    <mergeCell ref="C3:K3"/>
    <mergeCell ref="D4:G4"/>
    <mergeCell ref="J4:K4"/>
    <mergeCell ref="D6:G6"/>
    <mergeCell ref="I6:J6"/>
    <mergeCell ref="D12:I12"/>
    <mergeCell ref="D23:I23"/>
    <mergeCell ref="D10:I10"/>
    <mergeCell ref="D11:I11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C54:D54"/>
    <mergeCell ref="C50:D50"/>
    <mergeCell ref="D25:I25"/>
    <mergeCell ref="D26:I26"/>
    <mergeCell ref="D27:I27"/>
    <mergeCell ref="D28:I28"/>
    <mergeCell ref="D29:I29"/>
    <mergeCell ref="D30:I30"/>
    <mergeCell ref="D39:I39"/>
    <mergeCell ref="D40:I40"/>
    <mergeCell ref="D41:I41"/>
    <mergeCell ref="D48:I48"/>
    <mergeCell ref="D33:I33"/>
    <mergeCell ref="C53:D53"/>
    <mergeCell ref="H52:I52"/>
    <mergeCell ref="C52:E52"/>
    <mergeCell ref="D24:I24"/>
    <mergeCell ref="D31:I31"/>
    <mergeCell ref="D32:I32"/>
    <mergeCell ref="C51:D51"/>
    <mergeCell ref="C49:D49"/>
    <mergeCell ref="H50:I50"/>
    <mergeCell ref="H51:I51"/>
    <mergeCell ref="J59:K59"/>
    <mergeCell ref="H53:I53"/>
    <mergeCell ref="H54:I54"/>
    <mergeCell ref="J58:K58"/>
    <mergeCell ref="D34:I34"/>
    <mergeCell ref="D37:I37"/>
    <mergeCell ref="D42:I42"/>
    <mergeCell ref="D43:I43"/>
    <mergeCell ref="D44:I44"/>
    <mergeCell ref="D45:I45"/>
    <mergeCell ref="D46:I46"/>
    <mergeCell ref="D47:I47"/>
    <mergeCell ref="D35:I35"/>
    <mergeCell ref="D36:I36"/>
    <mergeCell ref="D38:I38"/>
    <mergeCell ref="C55:D55"/>
  </mergeCells>
  <pageMargins left="0.70866141732283472" right="0.70866141732283472" top="0.74803149606299213" bottom="0.74803149606299213" header="0" footer="0"/>
  <pageSetup scale="8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ING PROCESOS 507A</vt:lpstr>
      <vt:lpstr>GEST PRODUCCIÓN II 707 A</vt:lpstr>
      <vt:lpstr>GEST PRODUCCIÓN II 707 B</vt:lpstr>
      <vt:lpstr>CALIDAD APLIC GEST EMP 707 B</vt:lpstr>
      <vt:lpstr>INNOVACIÓN</vt:lpstr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Yari Alfaro</cp:lastModifiedBy>
  <cp:lastPrinted>2023-03-14T22:59:01Z</cp:lastPrinted>
  <dcterms:created xsi:type="dcterms:W3CDTF">2023-03-14T19:16:59Z</dcterms:created>
  <dcterms:modified xsi:type="dcterms:W3CDTF">2025-09-27T04:24:28Z</dcterms:modified>
</cp:coreProperties>
</file>